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.sharepoint.com/sites/scholen_mbo-maasland_groepen_organisatie_examinering-voor-docenten/Gedeelde documenten/OER/OER 2021/"/>
    </mc:Choice>
  </mc:AlternateContent>
  <xr:revisionPtr revIDLastSave="89" documentId="102_{83AB7C6B-7893-4FCE-BBFE-8934FD02A72B}" xr6:coauthVersionLast="34" xr6:coauthVersionMax="34" xr10:uidLastSave="{7DFAD963-965E-4183-8EE4-50FE80D501E5}"/>
  <bookViews>
    <workbookView xWindow="0" yWindow="0" windowWidth="17256" windowHeight="5676" tabRatio="855" activeTab="1" xr2:uid="{00000000-000D-0000-FFFF-FFFF00000000}"/>
  </bookViews>
  <sheets>
    <sheet name="Opleidingseis" sheetId="10" r:id="rId1"/>
    <sheet name="Opleidingsplan" sheetId="2" r:id="rId2"/>
    <sheet name="Examenprogramma" sheetId="14" state="hidden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_FilterDatabase" localSheetId="1" hidden="1">Opleidingsplan!$A$25:$EK$25</definedName>
    <definedName name="_xlnm.Print_Area" localSheetId="5">db_crebolijst_all!$C$2:$N$497</definedName>
    <definedName name="_xlnm.Print_Area" localSheetId="2">Examenprogramma!$A$1:$F$39</definedName>
    <definedName name="_xlnm.Print_Area" localSheetId="0">Opleidingseis!$A$1:$Y$68</definedName>
    <definedName name="_xlnm.Print_Area" localSheetId="1">Opleidingsplan!$A$1:$AR$156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Examenprogramma!$A$12:$A$33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L78" i="2" l="1"/>
  <c r="DI78" i="2"/>
  <c r="CE78" i="2"/>
  <c r="CB78" i="2"/>
  <c r="AW78" i="2"/>
  <c r="AT78" i="2"/>
  <c r="P78" i="2"/>
  <c r="EK78" i="2" s="1"/>
  <c r="M78" i="2"/>
  <c r="DL150" i="2"/>
  <c r="DJ150" i="2"/>
  <c r="EI150" i="2" s="1"/>
  <c r="DI150" i="2"/>
  <c r="EH150" i="2" s="1"/>
  <c r="CE150" i="2"/>
  <c r="AW150" i="2"/>
  <c r="P150" i="2"/>
  <c r="DL69" i="2"/>
  <c r="DI69" i="2"/>
  <c r="CE69" i="2"/>
  <c r="CB69" i="2"/>
  <c r="AW69" i="2"/>
  <c r="AT69" i="2"/>
  <c r="P69" i="2"/>
  <c r="M69" i="2"/>
  <c r="M70" i="2"/>
  <c r="P70" i="2"/>
  <c r="AT70" i="2"/>
  <c r="AW70" i="2"/>
  <c r="CB70" i="2"/>
  <c r="CE70" i="2"/>
  <c r="DI70" i="2"/>
  <c r="DL70" i="2"/>
  <c r="EH70" i="2" l="1"/>
  <c r="EH78" i="2"/>
  <c r="EH69" i="2"/>
  <c r="EK150" i="2"/>
  <c r="EK70" i="2"/>
  <c r="EK69" i="2"/>
  <c r="DL95" i="2"/>
  <c r="DI95" i="2"/>
  <c r="CE95" i="2"/>
  <c r="CB95" i="2"/>
  <c r="AW95" i="2"/>
  <c r="AT95" i="2"/>
  <c r="P95" i="2"/>
  <c r="M95" i="2"/>
  <c r="DL94" i="2"/>
  <c r="DI94" i="2"/>
  <c r="CE94" i="2"/>
  <c r="CB94" i="2"/>
  <c r="AW94" i="2"/>
  <c r="AT94" i="2"/>
  <c r="P94" i="2"/>
  <c r="M94" i="2"/>
  <c r="EH94" i="2" l="1"/>
  <c r="EK94" i="2"/>
  <c r="EK95" i="2"/>
  <c r="EH95" i="2"/>
  <c r="CU98" i="2"/>
  <c r="CO98" i="2"/>
  <c r="CN98" i="2"/>
  <c r="CG98" i="2"/>
  <c r="BG98" i="2"/>
  <c r="BF98" i="2"/>
  <c r="AY98" i="2"/>
  <c r="AG98" i="2" l="1"/>
  <c r="AF98" i="2"/>
  <c r="Z98" i="2"/>
  <c r="Y98" i="2"/>
  <c r="S98" i="2"/>
  <c r="CB29" i="2" l="1"/>
  <c r="AW29" i="2"/>
  <c r="AT29" i="2"/>
  <c r="M29" i="2"/>
  <c r="EH29" i="2" l="1"/>
  <c r="DL46" i="2"/>
  <c r="DI46" i="2"/>
  <c r="CE46" i="2"/>
  <c r="CB46" i="2"/>
  <c r="AW46" i="2"/>
  <c r="AT46" i="2"/>
  <c r="P46" i="2"/>
  <c r="M46" i="2"/>
  <c r="EK46" i="2" l="1"/>
  <c r="EH46" i="2"/>
  <c r="AN98" i="2"/>
  <c r="DL27" i="2"/>
  <c r="DI27" i="2"/>
  <c r="CE27" i="2"/>
  <c r="CB27" i="2"/>
  <c r="AW27" i="2"/>
  <c r="AT27" i="2"/>
  <c r="P27" i="2"/>
  <c r="M27" i="2"/>
  <c r="EH27" i="2" l="1"/>
  <c r="EK27" i="2"/>
  <c r="BU98" i="2" l="1"/>
  <c r="AM98" i="2"/>
  <c r="R98" i="2"/>
  <c r="DL152" i="2"/>
  <c r="DJ152" i="2"/>
  <c r="EI152" i="2" s="1"/>
  <c r="DI152" i="2"/>
  <c r="CE152" i="2"/>
  <c r="AW152" i="2"/>
  <c r="P152" i="2"/>
  <c r="DL153" i="2"/>
  <c r="DJ153" i="2"/>
  <c r="EI153" i="2" s="1"/>
  <c r="DI153" i="2"/>
  <c r="CE153" i="2"/>
  <c r="AW153" i="2"/>
  <c r="P153" i="2"/>
  <c r="DK137" i="2"/>
  <c r="CD137" i="2"/>
  <c r="AV137" i="2"/>
  <c r="O137" i="2"/>
  <c r="DK136" i="2"/>
  <c r="CD136" i="2"/>
  <c r="AV136" i="2"/>
  <c r="O136" i="2"/>
  <c r="DK135" i="2"/>
  <c r="CD135" i="2"/>
  <c r="AV135" i="2"/>
  <c r="O135" i="2"/>
  <c r="EK152" i="2" l="1"/>
  <c r="EK153" i="2"/>
  <c r="EJ135" i="2"/>
  <c r="EJ136" i="2"/>
  <c r="EJ137" i="2"/>
  <c r="EH152" i="2"/>
  <c r="EH153" i="2"/>
  <c r="BM98" i="2"/>
  <c r="DK134" i="2" l="1"/>
  <c r="CD134" i="2"/>
  <c r="AV134" i="2"/>
  <c r="O134" i="2"/>
  <c r="EJ134" i="2" l="1"/>
  <c r="AZ98" i="2" l="1"/>
  <c r="CV98" i="2"/>
  <c r="CV155" i="2" s="1"/>
  <c r="CO155" i="2"/>
  <c r="CB147" i="2"/>
  <c r="CB146" i="2"/>
  <c r="CB145" i="2"/>
  <c r="CB97" i="2"/>
  <c r="CB96" i="2"/>
  <c r="CB93" i="2"/>
  <c r="CB92" i="2"/>
  <c r="CB91" i="2"/>
  <c r="CB90" i="2"/>
  <c r="CB89" i="2"/>
  <c r="CB88" i="2"/>
  <c r="CB87" i="2"/>
  <c r="CB82" i="2"/>
  <c r="CB81" i="2"/>
  <c r="CB80" i="2"/>
  <c r="CB79" i="2"/>
  <c r="CB77" i="2"/>
  <c r="CB76" i="2"/>
  <c r="CB75" i="2"/>
  <c r="CB74" i="2"/>
  <c r="CB45" i="2"/>
  <c r="CB44" i="2"/>
  <c r="CB73" i="2"/>
  <c r="CB72" i="2"/>
  <c r="CB71" i="2"/>
  <c r="CB43" i="2"/>
  <c r="CB42" i="2"/>
  <c r="CB41" i="2"/>
  <c r="CB68" i="2"/>
  <c r="CB40" i="2"/>
  <c r="CB67" i="2"/>
  <c r="CB66" i="2"/>
  <c r="CB65" i="2"/>
  <c r="CB64" i="2"/>
  <c r="CB63" i="2"/>
  <c r="CB62" i="2"/>
  <c r="CB61" i="2"/>
  <c r="CB60" i="2"/>
  <c r="CB59" i="2"/>
  <c r="CB39" i="2"/>
  <c r="CB58" i="2"/>
  <c r="CB38" i="2"/>
  <c r="CB57" i="2"/>
  <c r="CB37" i="2"/>
  <c r="CB56" i="2"/>
  <c r="CB36" i="2"/>
  <c r="CB55" i="2"/>
  <c r="CB35" i="2"/>
  <c r="CB54" i="2"/>
  <c r="CB53" i="2"/>
  <c r="CB34" i="2"/>
  <c r="CB52" i="2"/>
  <c r="CB33" i="2"/>
  <c r="CB51" i="2"/>
  <c r="CB50" i="2"/>
  <c r="CB32" i="2"/>
  <c r="CB49" i="2"/>
  <c r="CB31" i="2"/>
  <c r="CB48" i="2"/>
  <c r="CB30" i="2"/>
  <c r="CB47" i="2"/>
  <c r="CB26" i="2"/>
  <c r="CB23" i="2"/>
  <c r="CB22" i="2"/>
  <c r="CB21" i="2"/>
  <c r="CB20" i="2"/>
  <c r="CB19" i="2"/>
  <c r="CB18" i="2"/>
  <c r="CB17" i="2"/>
  <c r="DC98" i="2"/>
  <c r="DC155" i="2" s="1"/>
  <c r="CH98" i="2"/>
  <c r="CH155" i="2" s="1"/>
  <c r="AT149" i="2"/>
  <c r="AT147" i="2"/>
  <c r="AT146" i="2"/>
  <c r="AT145" i="2"/>
  <c r="AT97" i="2"/>
  <c r="AT96" i="2"/>
  <c r="AT93" i="2"/>
  <c r="AT92" i="2"/>
  <c r="AT91" i="2"/>
  <c r="AT90" i="2"/>
  <c r="AT89" i="2"/>
  <c r="AT88" i="2"/>
  <c r="AT87" i="2"/>
  <c r="AT82" i="2"/>
  <c r="AT81" i="2"/>
  <c r="AT80" i="2"/>
  <c r="AT79" i="2"/>
  <c r="AT77" i="2"/>
  <c r="AT76" i="2"/>
  <c r="AT75" i="2"/>
  <c r="AT74" i="2"/>
  <c r="AT45" i="2"/>
  <c r="AT44" i="2"/>
  <c r="AT73" i="2"/>
  <c r="AT72" i="2"/>
  <c r="AT71" i="2"/>
  <c r="AT43" i="2"/>
  <c r="AT42" i="2"/>
  <c r="AT41" i="2"/>
  <c r="AT68" i="2"/>
  <c r="AT40" i="2"/>
  <c r="AT67" i="2"/>
  <c r="AT66" i="2"/>
  <c r="AT65" i="2"/>
  <c r="AT64" i="2"/>
  <c r="AT63" i="2"/>
  <c r="AT62" i="2"/>
  <c r="AT61" i="2"/>
  <c r="AT60" i="2"/>
  <c r="AT59" i="2"/>
  <c r="AT39" i="2"/>
  <c r="AT58" i="2"/>
  <c r="AT38" i="2"/>
  <c r="AT57" i="2"/>
  <c r="AT37" i="2"/>
  <c r="AT56" i="2"/>
  <c r="AT36" i="2"/>
  <c r="AT55" i="2"/>
  <c r="AT35" i="2"/>
  <c r="AT54" i="2"/>
  <c r="AT53" i="2"/>
  <c r="AT34" i="2"/>
  <c r="AT52" i="2"/>
  <c r="AT33" i="2"/>
  <c r="AT51" i="2"/>
  <c r="AT50" i="2"/>
  <c r="AT32" i="2"/>
  <c r="AT49" i="2"/>
  <c r="AT31" i="2"/>
  <c r="AT48" i="2"/>
  <c r="AT30" i="2"/>
  <c r="AT47" i="2"/>
  <c r="AT26" i="2"/>
  <c r="AT23" i="2"/>
  <c r="AT22" i="2"/>
  <c r="AT21" i="2"/>
  <c r="AT20" i="2"/>
  <c r="AT19" i="2"/>
  <c r="AT18" i="2"/>
  <c r="AT17" i="2"/>
  <c r="BU155" i="2"/>
  <c r="BN98" i="2"/>
  <c r="BN155" i="2" s="1"/>
  <c r="M149" i="2" l="1"/>
  <c r="M147" i="2"/>
  <c r="M146" i="2"/>
  <c r="M145" i="2"/>
  <c r="M97" i="2"/>
  <c r="M96" i="2"/>
  <c r="M93" i="2"/>
  <c r="M92" i="2"/>
  <c r="M91" i="2"/>
  <c r="M90" i="2"/>
  <c r="M89" i="2"/>
  <c r="M88" i="2"/>
  <c r="M87" i="2"/>
  <c r="M86" i="2"/>
  <c r="M82" i="2"/>
  <c r="M81" i="2"/>
  <c r="M80" i="2"/>
  <c r="M79" i="2"/>
  <c r="M77" i="2"/>
  <c r="M76" i="2"/>
  <c r="M75" i="2"/>
  <c r="M74" i="2"/>
  <c r="M45" i="2"/>
  <c r="M44" i="2"/>
  <c r="M73" i="2"/>
  <c r="M72" i="2"/>
  <c r="M71" i="2"/>
  <c r="M43" i="2"/>
  <c r="M42" i="2"/>
  <c r="M41" i="2"/>
  <c r="M68" i="2"/>
  <c r="M40" i="2"/>
  <c r="M67" i="2"/>
  <c r="M66" i="2"/>
  <c r="M65" i="2"/>
  <c r="M64" i="2"/>
  <c r="M63" i="2"/>
  <c r="M62" i="2"/>
  <c r="M61" i="2"/>
  <c r="M60" i="2"/>
  <c r="M59" i="2"/>
  <c r="M39" i="2"/>
  <c r="M58" i="2"/>
  <c r="M38" i="2"/>
  <c r="M57" i="2"/>
  <c r="M37" i="2"/>
  <c r="M56" i="2"/>
  <c r="M36" i="2"/>
  <c r="M55" i="2"/>
  <c r="M35" i="2"/>
  <c r="M54" i="2"/>
  <c r="M53" i="2"/>
  <c r="M34" i="2"/>
  <c r="M52" i="2"/>
  <c r="M33" i="2"/>
  <c r="M51" i="2"/>
  <c r="M50" i="2"/>
  <c r="M32" i="2"/>
  <c r="M49" i="2"/>
  <c r="M31" i="2"/>
  <c r="M48" i="2"/>
  <c r="M30" i="2"/>
  <c r="M47" i="2"/>
  <c r="M26" i="2"/>
  <c r="M23" i="2"/>
  <c r="M22" i="2"/>
  <c r="M21" i="2"/>
  <c r="M20" i="2"/>
  <c r="M19" i="2"/>
  <c r="M18" i="2"/>
  <c r="M17" i="2"/>
  <c r="AN155" i="2"/>
  <c r="AG155" i="2"/>
  <c r="Z155" i="2"/>
  <c r="S155" i="2"/>
  <c r="BO155" i="2" l="1"/>
  <c r="BG155" i="2"/>
  <c r="BF155" i="2"/>
  <c r="AZ155" i="2"/>
  <c r="AY155" i="2"/>
  <c r="DB98" i="2" l="1"/>
  <c r="DB155" i="2" s="1"/>
  <c r="CU155" i="2"/>
  <c r="CN155" i="2"/>
  <c r="CG155" i="2"/>
  <c r="BT98" i="2"/>
  <c r="BT155" i="2" s="1"/>
  <c r="BM155" i="2"/>
  <c r="AW52" i="2" l="1"/>
  <c r="EH52" i="2"/>
  <c r="EH81" i="2"/>
  <c r="EH80" i="2"/>
  <c r="EH61" i="2"/>
  <c r="AW36" i="2"/>
  <c r="AW55" i="2"/>
  <c r="AW35" i="2"/>
  <c r="AW54" i="2"/>
  <c r="AW53" i="2"/>
  <c r="AW34" i="2"/>
  <c r="AW33" i="2"/>
  <c r="AW51" i="2"/>
  <c r="AW50" i="2"/>
  <c r="AW49" i="2"/>
  <c r="AW31" i="2"/>
  <c r="AW48" i="2"/>
  <c r="AW30" i="2"/>
  <c r="AW47" i="2"/>
  <c r="AW26" i="2"/>
  <c r="AW81" i="2"/>
  <c r="AW80" i="2"/>
  <c r="AW79" i="2"/>
  <c r="AW77" i="2"/>
  <c r="AW76" i="2"/>
  <c r="AW75" i="2"/>
  <c r="AW74" i="2"/>
  <c r="AW45" i="2"/>
  <c r="AW44" i="2"/>
  <c r="AW71" i="2"/>
  <c r="AW43" i="2"/>
  <c r="AW42" i="2"/>
  <c r="AW41" i="2"/>
  <c r="AW68" i="2"/>
  <c r="AW40" i="2"/>
  <c r="AW67" i="2"/>
  <c r="AW66" i="2"/>
  <c r="AW65" i="2"/>
  <c r="AW64" i="2"/>
  <c r="AW63" i="2"/>
  <c r="AW62" i="2"/>
  <c r="AW61" i="2"/>
  <c r="AW60" i="2"/>
  <c r="AW59" i="2"/>
  <c r="AW39" i="2"/>
  <c r="AW58" i="2"/>
  <c r="AW57" i="2"/>
  <c r="AW37" i="2"/>
  <c r="EH32" i="2" l="1"/>
  <c r="AW89" i="2"/>
  <c r="AW88" i="2"/>
  <c r="N106" i="2"/>
  <c r="N105" i="2"/>
  <c r="N104" i="2"/>
  <c r="N103" i="2"/>
  <c r="N102" i="2"/>
  <c r="N101" i="2"/>
  <c r="AU106" i="2"/>
  <c r="AU105" i="2"/>
  <c r="AU104" i="2"/>
  <c r="AU103" i="2"/>
  <c r="AU102" i="2"/>
  <c r="AU101" i="2"/>
  <c r="CC106" i="2"/>
  <c r="CC104" i="2"/>
  <c r="CC103" i="2"/>
  <c r="CC102" i="2"/>
  <c r="CC101" i="2"/>
  <c r="CC105" i="2"/>
  <c r="DJ106" i="2"/>
  <c r="DJ105" i="2"/>
  <c r="DJ104" i="2"/>
  <c r="DJ103" i="2"/>
  <c r="DJ102" i="2"/>
  <c r="DJ101" i="2"/>
  <c r="DL89" i="2"/>
  <c r="DL88" i="2"/>
  <c r="DI89" i="2"/>
  <c r="EH89" i="2" s="1"/>
  <c r="DI88" i="2"/>
  <c r="EK88" i="2" l="1"/>
  <c r="EK89" i="2"/>
  <c r="EI105" i="2"/>
  <c r="EI101" i="2"/>
  <c r="EI104" i="2"/>
  <c r="EI102" i="2"/>
  <c r="EI106" i="2"/>
  <c r="EI103" i="2"/>
  <c r="EH31" i="2" l="1"/>
  <c r="EH74" i="2" l="1"/>
  <c r="EH45" i="2"/>
  <c r="EH44" i="2"/>
  <c r="EH65" i="2"/>
  <c r="EH63" i="2"/>
  <c r="EH62" i="2"/>
  <c r="EH58" i="2"/>
  <c r="EH36" i="2"/>
  <c r="EH60" i="2"/>
  <c r="EH57" i="2"/>
  <c r="EH37" i="2"/>
  <c r="EH88" i="2"/>
  <c r="EH40" i="2"/>
  <c r="EH79" i="2" l="1"/>
  <c r="EH67" i="2"/>
  <c r="EH39" i="2"/>
  <c r="EH35" i="2"/>
  <c r="EH147" i="2"/>
  <c r="EH149" i="2" l="1"/>
  <c r="DL68" i="2" l="1"/>
  <c r="DI68" i="2"/>
  <c r="EH68" i="2" s="1"/>
  <c r="CE68" i="2"/>
  <c r="P68" i="2"/>
  <c r="DL42" i="2"/>
  <c r="DI42" i="2"/>
  <c r="EH42" i="2" s="1"/>
  <c r="CE42" i="2"/>
  <c r="P42" i="2"/>
  <c r="DL90" i="2"/>
  <c r="DI90" i="2"/>
  <c r="CE90" i="2"/>
  <c r="AW90" i="2"/>
  <c r="P90" i="2"/>
  <c r="DL91" i="2"/>
  <c r="DI91" i="2"/>
  <c r="CE91" i="2"/>
  <c r="AW91" i="2"/>
  <c r="P91" i="2"/>
  <c r="P73" i="2"/>
  <c r="AW73" i="2"/>
  <c r="CE73" i="2"/>
  <c r="DI73" i="2"/>
  <c r="EH73" i="2" s="1"/>
  <c r="DL73" i="2"/>
  <c r="DL38" i="2"/>
  <c r="DI38" i="2"/>
  <c r="EH38" i="2" s="1"/>
  <c r="CE38" i="2"/>
  <c r="AW38" i="2"/>
  <c r="P38" i="2"/>
  <c r="P41" i="2"/>
  <c r="CE41" i="2"/>
  <c r="DI41" i="2"/>
  <c r="EH41" i="2" s="1"/>
  <c r="DL41" i="2"/>
  <c r="DL64" i="2"/>
  <c r="DI64" i="2"/>
  <c r="EH64" i="2" s="1"/>
  <c r="CE64" i="2"/>
  <c r="P64" i="2"/>
  <c r="DL59" i="2"/>
  <c r="DI59" i="2"/>
  <c r="EH59" i="2" s="1"/>
  <c r="CE59" i="2"/>
  <c r="P59" i="2"/>
  <c r="EK68" i="2" l="1"/>
  <c r="EK42" i="2"/>
  <c r="EH91" i="2"/>
  <c r="EH90" i="2"/>
  <c r="EK91" i="2"/>
  <c r="EK90" i="2"/>
  <c r="EK38" i="2"/>
  <c r="EK73" i="2"/>
  <c r="EK41" i="2"/>
  <c r="EK59" i="2"/>
  <c r="EK64" i="2"/>
  <c r="EH76" i="2"/>
  <c r="DL148" i="2" l="1"/>
  <c r="DJ148" i="2"/>
  <c r="DI148" i="2"/>
  <c r="EH148" i="2" s="1"/>
  <c r="CE148" i="2"/>
  <c r="AW148" i="2"/>
  <c r="P148" i="2"/>
  <c r="Y155" i="2"/>
  <c r="AM155" i="2"/>
  <c r="AF155" i="2"/>
  <c r="R155" i="2"/>
  <c r="EK148" i="2" l="1"/>
  <c r="EI148" i="2"/>
  <c r="DL77" i="2"/>
  <c r="DI77" i="2"/>
  <c r="EH77" i="2" s="1"/>
  <c r="CE77" i="2"/>
  <c r="P77" i="2"/>
  <c r="EH34" i="2"/>
  <c r="EH53" i="2" l="1"/>
  <c r="EK77" i="2"/>
  <c r="DL71" i="2"/>
  <c r="DI71" i="2"/>
  <c r="EH71" i="2" s="1"/>
  <c r="CE71" i="2"/>
  <c r="P71" i="2"/>
  <c r="DL43" i="2"/>
  <c r="DI43" i="2"/>
  <c r="EH43" i="2" s="1"/>
  <c r="CE43" i="2"/>
  <c r="P43" i="2"/>
  <c r="EH33" i="2"/>
  <c r="EK43" i="2" l="1"/>
  <c r="EK71" i="2"/>
  <c r="DL86" i="2"/>
  <c r="DI86" i="2"/>
  <c r="CE86" i="2"/>
  <c r="CB86" i="2"/>
  <c r="AW86" i="2"/>
  <c r="P86" i="2"/>
  <c r="EK86" i="2" l="1"/>
  <c r="EH86" i="2"/>
  <c r="DL75" i="2"/>
  <c r="DI75" i="2"/>
  <c r="EH75" i="2" s="1"/>
  <c r="CE75" i="2"/>
  <c r="P75" i="2"/>
  <c r="DL72" i="2"/>
  <c r="DI72" i="2"/>
  <c r="EH72" i="2" s="1"/>
  <c r="CE72" i="2"/>
  <c r="AW72" i="2"/>
  <c r="P72" i="2"/>
  <c r="DL66" i="2"/>
  <c r="DI66" i="2"/>
  <c r="EH66" i="2" s="1"/>
  <c r="CE66" i="2"/>
  <c r="P66" i="2"/>
  <c r="EK75" i="2" l="1"/>
  <c r="EK66" i="2"/>
  <c r="EK72" i="2"/>
  <c r="CD132" i="2"/>
  <c r="CD131" i="2"/>
  <c r="CD130" i="2"/>
  <c r="CD129" i="2"/>
  <c r="CD128" i="2"/>
  <c r="CD127" i="2"/>
  <c r="CD126" i="2"/>
  <c r="CD125" i="2"/>
  <c r="CD124" i="2"/>
  <c r="CD123" i="2"/>
  <c r="DL96" i="2"/>
  <c r="DI96" i="2"/>
  <c r="CE96" i="2"/>
  <c r="AW96" i="2"/>
  <c r="P96" i="2"/>
  <c r="DL93" i="2"/>
  <c r="DI93" i="2"/>
  <c r="CE93" i="2"/>
  <c r="AW93" i="2"/>
  <c r="P93" i="2"/>
  <c r="DL92" i="2"/>
  <c r="DI92" i="2"/>
  <c r="CE92" i="2"/>
  <c r="AW92" i="2"/>
  <c r="P92" i="2"/>
  <c r="DL87" i="2"/>
  <c r="DI87" i="2"/>
  <c r="CE87" i="2"/>
  <c r="AW87" i="2"/>
  <c r="P87" i="2"/>
  <c r="DL82" i="2"/>
  <c r="DI82" i="2"/>
  <c r="EH82" i="2" s="1"/>
  <c r="CE82" i="2"/>
  <c r="AW82" i="2"/>
  <c r="P82" i="2"/>
  <c r="DL56" i="2"/>
  <c r="DI56" i="2"/>
  <c r="EH56" i="2" s="1"/>
  <c r="CE56" i="2"/>
  <c r="AW56" i="2"/>
  <c r="P56" i="2"/>
  <c r="DL55" i="2"/>
  <c r="DI55" i="2"/>
  <c r="CE55" i="2"/>
  <c r="P55" i="2"/>
  <c r="DL54" i="2"/>
  <c r="DI54" i="2"/>
  <c r="CE54" i="2"/>
  <c r="P54" i="2"/>
  <c r="EH87" i="2" l="1"/>
  <c r="EH92" i="2"/>
  <c r="EH93" i="2"/>
  <c r="EH96" i="2"/>
  <c r="EK54" i="2"/>
  <c r="EK55" i="2"/>
  <c r="EK56" i="2"/>
  <c r="EK82" i="2"/>
  <c r="EK87" i="2"/>
  <c r="EK92" i="2"/>
  <c r="EK93" i="2"/>
  <c r="EK96" i="2"/>
  <c r="EH54" i="2"/>
  <c r="EH55" i="2"/>
  <c r="G42" i="16" l="1"/>
  <c r="AR7" i="10" l="1"/>
  <c r="DK124" i="2" l="1"/>
  <c r="DK125" i="2"/>
  <c r="DK126" i="2"/>
  <c r="DK127" i="2"/>
  <c r="DK128" i="2"/>
  <c r="DK129" i="2"/>
  <c r="DK130" i="2"/>
  <c r="DK131" i="2"/>
  <c r="DK132" i="2"/>
  <c r="DK133" i="2"/>
  <c r="DK138" i="2"/>
  <c r="DK139" i="2"/>
  <c r="DK140" i="2"/>
  <c r="DK141" i="2"/>
  <c r="DK142" i="2"/>
  <c r="CD133" i="2"/>
  <c r="CD138" i="2"/>
  <c r="CD139" i="2"/>
  <c r="CD140" i="2"/>
  <c r="CD141" i="2"/>
  <c r="CD142" i="2"/>
  <c r="AV124" i="2"/>
  <c r="AV125" i="2"/>
  <c r="AV126" i="2"/>
  <c r="AV127" i="2"/>
  <c r="AV128" i="2"/>
  <c r="AV129" i="2"/>
  <c r="AV130" i="2"/>
  <c r="AV131" i="2"/>
  <c r="AV132" i="2"/>
  <c r="AV133" i="2"/>
  <c r="AV138" i="2"/>
  <c r="AV139" i="2"/>
  <c r="AV140" i="2"/>
  <c r="AV141" i="2"/>
  <c r="AV142" i="2"/>
  <c r="O124" i="2"/>
  <c r="O125" i="2"/>
  <c r="O126" i="2"/>
  <c r="O127" i="2"/>
  <c r="O128" i="2"/>
  <c r="O129" i="2"/>
  <c r="O130" i="2"/>
  <c r="O131" i="2"/>
  <c r="O132" i="2"/>
  <c r="O133" i="2"/>
  <c r="O138" i="2"/>
  <c r="O139" i="2"/>
  <c r="O140" i="2"/>
  <c r="O141" i="2"/>
  <c r="O142" i="2"/>
  <c r="B5" i="14"/>
  <c r="EJ141" i="2" l="1"/>
  <c r="EJ133" i="2"/>
  <c r="EJ129" i="2"/>
  <c r="EJ125" i="2"/>
  <c r="EJ140" i="2"/>
  <c r="EJ132" i="2"/>
  <c r="EJ128" i="2"/>
  <c r="EJ124" i="2"/>
  <c r="EJ139" i="2"/>
  <c r="EJ131" i="2"/>
  <c r="EJ127" i="2"/>
  <c r="EJ142" i="2"/>
  <c r="EJ138" i="2"/>
  <c r="EJ130" i="2"/>
  <c r="EJ126" i="2"/>
  <c r="DL146" i="2"/>
  <c r="DL151" i="2"/>
  <c r="DL145" i="2"/>
  <c r="DJ146" i="2"/>
  <c r="DJ151" i="2"/>
  <c r="DJ145" i="2"/>
  <c r="DI146" i="2"/>
  <c r="DI151" i="2"/>
  <c r="EH151" i="2" s="1"/>
  <c r="DI145" i="2"/>
  <c r="DK123" i="2"/>
  <c r="DL97" i="2"/>
  <c r="DI97" i="2"/>
  <c r="DL47" i="2"/>
  <c r="DL30" i="2"/>
  <c r="DL48" i="2"/>
  <c r="DL49" i="2"/>
  <c r="DL50" i="2"/>
  <c r="DL51" i="2"/>
  <c r="DL26" i="2"/>
  <c r="DI47" i="2"/>
  <c r="DI30" i="2"/>
  <c r="DI48" i="2"/>
  <c r="DI49" i="2"/>
  <c r="DI50" i="2"/>
  <c r="DI51" i="2"/>
  <c r="DI26" i="2"/>
  <c r="DL18" i="2"/>
  <c r="DL19" i="2"/>
  <c r="DL20" i="2"/>
  <c r="DL21" i="2"/>
  <c r="DL22" i="2"/>
  <c r="DL23" i="2"/>
  <c r="DL17" i="2"/>
  <c r="DI18" i="2"/>
  <c r="DI19" i="2"/>
  <c r="DI20" i="2"/>
  <c r="DI21" i="2"/>
  <c r="DI22" i="2"/>
  <c r="DI23" i="2"/>
  <c r="DI17" i="2"/>
  <c r="B3" i="14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EF155" i="2"/>
  <c r="EE155" i="2"/>
  <c r="ED155" i="2"/>
  <c r="EC155" i="2"/>
  <c r="EA155" i="2"/>
  <c r="DZ155" i="2"/>
  <c r="DY155" i="2"/>
  <c r="DX155" i="2"/>
  <c r="DV155" i="2"/>
  <c r="DU155" i="2"/>
  <c r="DT155" i="2"/>
  <c r="DS155" i="2"/>
  <c r="DQ155" i="2"/>
  <c r="DP155" i="2"/>
  <c r="DO155" i="2"/>
  <c r="DN155" i="2"/>
  <c r="EC12" i="2"/>
  <c r="H5" i="10" l="1"/>
  <c r="EA157" i="2"/>
  <c r="DQ157" i="2"/>
  <c r="DV157" i="2"/>
  <c r="EF157" i="2"/>
  <c r="DL155" i="2"/>
  <c r="V155" i="2"/>
  <c r="U155" i="2"/>
  <c r="T155" i="2"/>
  <c r="K12" i="10" l="1"/>
  <c r="J6" i="23"/>
  <c r="J7" i="23"/>
  <c r="J8" i="23"/>
  <c r="J9" i="23"/>
  <c r="J10" i="23"/>
  <c r="J3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J4" i="23" s="1"/>
  <c r="B4" i="23"/>
  <c r="I3" i="23"/>
  <c r="H3" i="23"/>
  <c r="B3" i="23"/>
  <c r="B2" i="23"/>
  <c r="AY9" i="10" l="1"/>
  <c r="AT8" i="10"/>
  <c r="H11" i="10" s="1"/>
  <c r="AT7" i="10"/>
  <c r="AY8" i="10"/>
  <c r="AY7" i="10"/>
  <c r="G21" i="10"/>
  <c r="H10" i="10" l="1"/>
  <c r="G162" i="2"/>
  <c r="G161" i="2"/>
  <c r="G160" i="2"/>
  <c r="K68" i="10"/>
  <c r="K67" i="10"/>
  <c r="K66" i="10"/>
  <c r="W11" i="10" l="1"/>
  <c r="X11" i="10" s="1"/>
  <c r="W10" i="10"/>
  <c r="O123" i="2"/>
  <c r="B16" i="17"/>
  <c r="R15" i="17"/>
  <c r="N15" i="17"/>
  <c r="J15" i="17"/>
  <c r="F15" i="17"/>
  <c r="V14" i="17"/>
  <c r="V13" i="17"/>
  <c r="X10" i="10" l="1"/>
  <c r="F18" i="10"/>
  <c r="V15" i="17"/>
  <c r="CE151" i="2"/>
  <c r="CE146" i="2"/>
  <c r="CE145" i="2"/>
  <c r="CE97" i="2"/>
  <c r="CE51" i="2"/>
  <c r="CE50" i="2"/>
  <c r="CE49" i="2"/>
  <c r="CE48" i="2"/>
  <c r="CE30" i="2"/>
  <c r="CE47" i="2"/>
  <c r="CE26" i="2"/>
  <c r="CE23" i="2"/>
  <c r="CE22" i="2"/>
  <c r="CE21" i="2"/>
  <c r="CE20" i="2"/>
  <c r="CE19" i="2"/>
  <c r="CE18" i="2"/>
  <c r="CE17" i="2"/>
  <c r="AW151" i="2"/>
  <c r="AW146" i="2"/>
  <c r="AW145" i="2"/>
  <c r="AV123" i="2"/>
  <c r="EJ123" i="2" s="1"/>
  <c r="AW97" i="2"/>
  <c r="AW23" i="2"/>
  <c r="AW22" i="2"/>
  <c r="AW21" i="2"/>
  <c r="AW20" i="2"/>
  <c r="AW19" i="2"/>
  <c r="AW18" i="2"/>
  <c r="AW17" i="2"/>
  <c r="P18" i="2"/>
  <c r="P19" i="2"/>
  <c r="P20" i="2"/>
  <c r="P21" i="2"/>
  <c r="P22" i="2"/>
  <c r="P23" i="2"/>
  <c r="P26" i="2"/>
  <c r="P47" i="2"/>
  <c r="P30" i="2"/>
  <c r="P48" i="2"/>
  <c r="P49" i="2"/>
  <c r="P50" i="2"/>
  <c r="P51" i="2"/>
  <c r="P97" i="2"/>
  <c r="P145" i="2"/>
  <c r="P146" i="2"/>
  <c r="P151" i="2"/>
  <c r="EH51" i="2"/>
  <c r="DF155" i="2"/>
  <c r="DE155" i="2"/>
  <c r="DD155" i="2"/>
  <c r="CY155" i="2"/>
  <c r="CX155" i="2"/>
  <c r="CW155" i="2"/>
  <c r="CR155" i="2"/>
  <c r="CQ155" i="2"/>
  <c r="CP155" i="2"/>
  <c r="CK155" i="2"/>
  <c r="CJ155" i="2"/>
  <c r="CI155" i="2"/>
  <c r="BX155" i="2"/>
  <c r="BW155" i="2"/>
  <c r="BV155" i="2"/>
  <c r="BQ155" i="2"/>
  <c r="BP155" i="2"/>
  <c r="BJ155" i="2"/>
  <c r="BI155" i="2"/>
  <c r="BH155" i="2"/>
  <c r="BC155" i="2"/>
  <c r="BB155" i="2"/>
  <c r="BA155" i="2"/>
  <c r="EH50" i="2" l="1"/>
  <c r="EK146" i="2"/>
  <c r="EH17" i="2"/>
  <c r="EI146" i="2"/>
  <c r="EH20" i="2"/>
  <c r="EH18" i="2"/>
  <c r="EK151" i="2"/>
  <c r="EI151" i="2"/>
  <c r="EI145" i="2"/>
  <c r="EH30" i="2"/>
  <c r="EH47" i="2"/>
  <c r="EK145" i="2"/>
  <c r="EH145" i="2"/>
  <c r="EK49" i="2"/>
  <c r="EK18" i="2"/>
  <c r="EH22" i="2"/>
  <c r="EH146" i="2"/>
  <c r="EK97" i="2"/>
  <c r="EK30" i="2"/>
  <c r="EK47" i="2"/>
  <c r="EK23" i="2"/>
  <c r="EK20" i="2"/>
  <c r="EH97" i="2"/>
  <c r="EH48" i="2"/>
  <c r="EK51" i="2"/>
  <c r="EK50" i="2"/>
  <c r="EK26" i="2"/>
  <c r="EK22" i="2"/>
  <c r="EK19" i="2"/>
  <c r="EH21" i="2"/>
  <c r="EH26" i="2"/>
  <c r="EH19" i="2"/>
  <c r="EH49" i="2"/>
  <c r="EK48" i="2"/>
  <c r="EK21" i="2"/>
  <c r="EH23" i="2"/>
  <c r="CE155" i="2"/>
  <c r="AW155" i="2"/>
  <c r="CR157" i="2"/>
  <c r="DF157" i="2"/>
  <c r="CB155" i="2"/>
  <c r="CK157" i="2"/>
  <c r="AU155" i="2"/>
  <c r="K41" i="10" s="1"/>
  <c r="AT155" i="2"/>
  <c r="M155" i="2"/>
  <c r="AV155" i="2"/>
  <c r="CC155" i="2"/>
  <c r="O43" i="10" s="1"/>
  <c r="CD155" i="2"/>
  <c r="CY157" i="2"/>
  <c r="BJ157" i="2"/>
  <c r="BX157" i="2"/>
  <c r="BC157" i="2"/>
  <c r="BQ157" i="2"/>
  <c r="P17" i="2"/>
  <c r="EK17" i="2" s="1"/>
  <c r="AC155" i="2"/>
  <c r="AB155" i="2"/>
  <c r="AA155" i="2"/>
  <c r="V157" i="2"/>
  <c r="O155" i="2"/>
  <c r="N155" i="2"/>
  <c r="G39" i="10" s="1"/>
  <c r="G23" i="10" l="1"/>
  <c r="O27" i="10"/>
  <c r="K25" i="10"/>
  <c r="EK155" i="2"/>
  <c r="CE157" i="2"/>
  <c r="AW157" i="2"/>
  <c r="DK155" i="2"/>
  <c r="DJ155" i="2"/>
  <c r="S45" i="10" s="1"/>
  <c r="EI155" i="2"/>
  <c r="DI155" i="2"/>
  <c r="S29" i="10" s="1"/>
  <c r="EH155" i="2"/>
  <c r="AC157" i="2"/>
  <c r="EJ155" i="2"/>
  <c r="DL157" i="2" l="1"/>
  <c r="EK157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9" i="14"/>
  <c r="B7" i="14"/>
  <c r="B4" i="14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AH155" i="2"/>
  <c r="AI155" i="2"/>
  <c r="AJ155" i="2"/>
  <c r="AO155" i="2"/>
  <c r="AP155" i="2"/>
  <c r="AQ155" i="2"/>
  <c r="AJ157" i="2" l="1"/>
  <c r="AQ157" i="2"/>
  <c r="P155" i="2"/>
  <c r="P157" i="2" s="1"/>
  <c r="B2" i="14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Wendy Visser</author>
    <author>Arnoud Cremers</author>
  </authors>
  <commentList>
    <comment ref="AG3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3 praktijklessen voeding</t>
        </r>
      </text>
    </comment>
    <comment ref="AM32" authorId="0" shapeId="0" xr:uid="{C8214830-A99C-470D-B442-15618BAD4F54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3 x 2 uur longeren onder basisverzorging praktijk</t>
        </r>
      </text>
    </comment>
    <comment ref="AG35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1 praktijkles van 2 uur</t>
        </r>
      </text>
    </comment>
    <comment ref="AM37" authorId="0" shapeId="0" xr:uid="{47E1B405-4578-4D52-82D8-A8B502702847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1 x 2 uur praktijkles gezondheid beoordelen onder basisverzorging praktijk</t>
        </r>
      </text>
    </comment>
    <comment ref="AN37" authorId="0" shapeId="0" xr:uid="{6D1F2BBC-A192-4483-A988-FA0FD19082A1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1 x 2 uur praktijkles gezondheid beoordelen onder basisverzorging praktijk</t>
        </r>
      </text>
    </comment>
    <comment ref="AY39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over basisverzorgingsonderwerpen uit leerjaar 1 : 4 x 1 uur praktijk</t>
        </r>
      </text>
    </comment>
    <comment ref="AZ39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over basisverzorgingsonderwerpen uit leerjaar 1 : 5 x 1 uur praktijk</t>
        </r>
      </text>
    </comment>
    <comment ref="BF39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over basisverzorgingsonderwerpen uit leerjaar 1 : 5 x 1 uur praktijk</t>
        </r>
      </text>
    </comment>
    <comment ref="BG39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over basisverzorgingsonderwerpen uit leerjaar 1 : 4 x 1 uur praktijk</t>
        </r>
      </text>
    </comment>
    <comment ref="BN39" authorId="0" shapeId="0" xr:uid="{8F336288-7570-4303-91A8-94724FAFC0BC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(rijles) aan klasgenoten in roulatie
</t>
        </r>
      </text>
    </comment>
    <comment ref="BU39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over basisverzorgingsonderwerpen uit leerjaar 1 : 5 x 1 uur praktijk</t>
        </r>
      </text>
    </comment>
    <comment ref="CG40" authorId="0" shapeId="0" xr:uid="{77D07492-97F5-41AF-96AA-C7CC8EDC4AAD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Helft aansturen / helft instructie 2</t>
        </r>
      </text>
    </comment>
    <comment ref="CH40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Helft aansturen / helft instructie 2</t>
        </r>
      </text>
    </comment>
    <comment ref="CN40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Helft aansturen / helft instructie 2</t>
        </r>
      </text>
    </comment>
    <comment ref="CU40" authorId="0" shapeId="0" xr:uid="{A84C2B26-8690-4C7C-8033-37F4760BF424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Helft aansturen / helft instructie 2</t>
        </r>
      </text>
    </comment>
    <comment ref="Y50" authorId="0" shapeId="0" xr:uid="{D54EBF33-FCAB-469E-A516-53F42207D69B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Inclusief Biologie gedrag</t>
        </r>
      </text>
    </comment>
    <comment ref="Z51" authorId="0" shapeId="0" xr:uid="{F109A26F-D38B-434A-9EB9-01BCD7447CC2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Grasland en ecosystemen biologie</t>
        </r>
      </text>
    </comment>
    <comment ref="AY55" authorId="0" shapeId="0" xr:uid="{92DF42B5-E3A4-4007-BB98-BD3227ED2415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Inclusief Biologie trainingsleer / AF</t>
        </r>
      </text>
    </comment>
    <comment ref="AF56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Inclusief biologie gezondheid/ziekteleer</t>
        </r>
      </text>
    </comment>
    <comment ref="BG71" authorId="0" shapeId="0" xr:uid="{CEE6A516-1DFB-4A64-BFF7-CFD479CA011D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Erfelijkheid</t>
        </r>
      </text>
    </comment>
    <comment ref="CH76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Helft aansturen / helft instructie 2</t>
        </r>
      </text>
    </comment>
    <comment ref="CN76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Helft aansturen / helft instructie 2</t>
        </r>
      </text>
    </comment>
    <comment ref="CU76" authorId="0" shapeId="0" xr:uid="{32425400-DE6D-4368-A2AE-7991FAAC42CB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Helft aansturen / helft instructie 2</t>
        </r>
      </text>
    </comment>
    <comment ref="CU88" authorId="0" shapeId="0" xr:uid="{B47D8A8F-2B93-4D15-A19A-9D126A2D28D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1 uur EHBO
2 uur ARBO</t>
        </r>
      </text>
    </comment>
    <comment ref="O123" authorId="1" shapeId="0" xr:uid="{00000000-0006-0000-0100-00001E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<sst xmlns="http://schemas.openxmlformats.org/spreadsheetml/2006/main" count="3750" uniqueCount="1196">
  <si>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</si>
  <si>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</si>
  <si>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</si>
  <si>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</si>
  <si>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</si>
  <si>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</si>
  <si>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</si>
  <si>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</si>
  <si>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</si>
  <si>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</si>
  <si>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</si>
  <si>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</si>
  <si>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</si>
  <si>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</si>
  <si>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</si>
  <si>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</si>
  <si>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</si>
  <si>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</si>
  <si>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</si>
  <si>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</si>
  <si>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</si>
  <si>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</si>
  <si>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</si>
  <si>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</si>
  <si>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</si>
  <si>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</si>
  <si>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</si>
  <si>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</si>
  <si>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</si>
  <si>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</si>
  <si>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</si>
  <si>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</si>
  <si>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</si>
  <si>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</si>
  <si>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</si>
  <si>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</si>
  <si>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</si>
  <si>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</si>
  <si>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</si>
  <si>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</si>
  <si>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</si>
  <si>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</si>
  <si>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</si>
  <si>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</si>
  <si>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</si>
  <si>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</si>
  <si>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</si>
  <si>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</si>
  <si>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</si>
  <si>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</si>
  <si>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</si>
  <si>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</si>
  <si>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</si>
  <si>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</si>
  <si>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</si>
  <si>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</si>
  <si>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</si>
  <si>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</si>
  <si>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</si>
  <si>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</si>
  <si>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</si>
  <si>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</si>
  <si>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</si>
  <si>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</si>
  <si>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</si>
  <si>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</si>
  <si>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</si>
  <si>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</si>
  <si>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</si>
  <si>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</si>
  <si>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</si>
  <si>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</si>
  <si>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</si>
  <si>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</si>
  <si>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</si>
  <si>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</si>
  <si>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</si>
  <si>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</si>
  <si>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</si>
  <si>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</si>
  <si>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</si>
  <si>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</si>
  <si>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</si>
  <si>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</si>
  <si>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</si>
  <si>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</si>
  <si>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</si>
  <si>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</si>
  <si>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</si>
  <si>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</si>
  <si>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</si>
  <si>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</si>
  <si>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</si>
  <si>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</si>
  <si>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</si>
  <si>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</si>
  <si>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</si>
  <si>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</si>
  <si>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</si>
  <si>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</si>
  <si>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</si>
  <si>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</si>
  <si>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</si>
  <si>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</si>
  <si>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</si>
  <si>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</si>
  <si>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</si>
  <si>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</si>
  <si>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</si>
  <si>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</si>
  <si>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</si>
  <si>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</si>
  <si>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</si>
  <si>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</si>
  <si>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</si>
  <si>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</si>
  <si>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</si>
  <si>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</si>
  <si>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</si>
  <si>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</si>
  <si>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</si>
  <si>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</si>
  <si>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</si>
  <si>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</si>
  <si>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</si>
  <si>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</si>
  <si>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</si>
  <si>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</si>
  <si>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</si>
  <si>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</si>
  <si>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</si>
  <si>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</si>
  <si>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</si>
  <si>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</si>
  <si>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</si>
  <si>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</si>
  <si>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</si>
  <si>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</si>
  <si>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</si>
  <si>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</si>
  <si>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</si>
  <si>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</si>
  <si>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</si>
  <si>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</si>
  <si>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</si>
  <si>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</si>
  <si>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</si>
  <si>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</si>
  <si>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</si>
  <si>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</si>
  <si>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</si>
  <si>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</si>
  <si>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</si>
  <si>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</si>
  <si>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</si>
  <si>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</si>
  <si>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</si>
  <si>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</si>
  <si>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</si>
  <si>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</si>
  <si>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</si>
  <si>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</si>
  <si>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</si>
  <si>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</si>
  <si>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</si>
  <si>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</si>
  <si>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</si>
  <si>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</si>
  <si>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</si>
  <si>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</si>
  <si>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</si>
  <si>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</si>
  <si>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</si>
  <si>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</si>
  <si>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</si>
  <si>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</si>
  <si>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</si>
  <si>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</si>
  <si>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</si>
  <si>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</si>
  <si>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</si>
  <si>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</si>
  <si>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</si>
  <si>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</si>
  <si>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</si>
  <si>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</si>
  <si>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</si>
  <si>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</si>
  <si>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</si>
  <si>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</si>
  <si>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</si>
  <si>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</si>
  <si>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</si>
  <si>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</si>
  <si>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</si>
  <si>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</si>
  <si>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</si>
  <si>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</si>
  <si>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</si>
  <si>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</si>
  <si>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</si>
  <si>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</si>
  <si>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</si>
  <si>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</si>
  <si>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</si>
  <si>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</si>
  <si>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</si>
  <si>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</si>
  <si>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</si>
  <si>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</si>
  <si>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</si>
  <si>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</si>
  <si>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</si>
  <si>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</si>
  <si>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</si>
  <si>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</si>
  <si>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</si>
  <si>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</si>
  <si>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</si>
  <si>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</si>
  <si>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</si>
  <si>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</si>
  <si>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</si>
  <si>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</si>
  <si>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</si>
  <si>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</si>
  <si>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</si>
  <si>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</si>
  <si>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</si>
  <si>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</si>
  <si>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</si>
  <si>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</si>
  <si>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</si>
  <si>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</si>
  <si>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</si>
  <si>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</si>
  <si>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</si>
  <si>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</si>
  <si>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</si>
  <si>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</si>
  <si>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</si>
  <si>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</si>
  <si>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</si>
  <si>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</si>
  <si>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</si>
  <si>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</si>
  <si>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</si>
  <si>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</si>
  <si>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</si>
  <si>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</si>
  <si>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</si>
  <si>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</si>
  <si>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</si>
  <si>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</si>
  <si>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</si>
  <si>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</si>
  <si>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</si>
  <si>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</si>
  <si>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</si>
  <si>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</si>
  <si>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</si>
  <si>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</si>
  <si>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</si>
  <si>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</si>
  <si>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</si>
  <si>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</si>
  <si>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</si>
  <si>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</si>
  <si>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</si>
  <si>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</si>
  <si>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</si>
  <si>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</si>
  <si>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</si>
  <si>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</si>
  <si>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</si>
  <si>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</si>
  <si>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</si>
  <si>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</si>
  <si>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</si>
  <si>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</si>
  <si>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</si>
  <si>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</si>
  <si>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</si>
  <si>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</si>
  <si>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</si>
  <si>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</si>
  <si>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</si>
  <si>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</si>
  <si>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</si>
  <si>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</si>
  <si>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</si>
  <si>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</si>
  <si>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</si>
  <si>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</si>
  <si>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</si>
  <si>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</si>
  <si>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</si>
  <si>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</si>
  <si>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</si>
  <si>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</si>
  <si>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</si>
  <si>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</si>
  <si>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</si>
  <si>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</si>
  <si>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</si>
  <si>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</si>
  <si>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</si>
  <si>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</si>
  <si>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</si>
  <si>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</si>
  <si>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</si>
  <si>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</si>
  <si>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</si>
  <si>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</si>
  <si>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</si>
  <si>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</si>
  <si>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</si>
  <si>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</si>
  <si>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</si>
  <si>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</si>
  <si>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</si>
  <si>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</si>
  <si>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</si>
  <si>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</si>
  <si>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</si>
  <si>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</si>
  <si>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</si>
  <si>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</si>
  <si>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</si>
  <si>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</si>
  <si>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</si>
  <si>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</si>
  <si>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</si>
  <si>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</si>
  <si>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</si>
  <si>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</si>
  <si>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</si>
  <si>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</si>
  <si>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</si>
  <si>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</si>
  <si>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</si>
  <si>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</si>
  <si>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</si>
  <si>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</si>
  <si>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</si>
  <si>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</si>
  <si>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</si>
  <si>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</si>
  <si>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</si>
  <si>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</si>
  <si>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</si>
  <si>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</si>
  <si>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</si>
  <si>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</si>
  <si>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</si>
  <si>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</si>
  <si>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</si>
  <si>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</si>
  <si>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</si>
  <si>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</si>
  <si>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</si>
  <si>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</si>
  <si>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</si>
  <si>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</si>
  <si>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</si>
  <si>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</si>
  <si>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</si>
  <si>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</si>
  <si>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</si>
  <si>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</si>
  <si>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</si>
  <si>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</si>
  <si>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</si>
  <si>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</si>
  <si>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</si>
  <si>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</si>
  <si>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</si>
  <si>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</si>
  <si>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</si>
  <si>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</si>
  <si>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</si>
  <si>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</si>
  <si>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</si>
  <si>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</si>
  <si>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</si>
  <si>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</si>
  <si>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</si>
  <si>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</si>
  <si>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</si>
  <si>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</si>
  <si>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</si>
  <si>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</si>
  <si>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</si>
  <si>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</si>
  <si>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</si>
  <si>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</si>
  <si>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</si>
  <si>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</si>
  <si>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</si>
  <si>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</si>
  <si>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</si>
  <si>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</si>
  <si>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</si>
  <si>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</si>
  <si>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</si>
  <si>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</si>
  <si>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</si>
  <si>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</si>
  <si>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</si>
  <si>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</si>
  <si>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</si>
  <si>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</si>
  <si>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</si>
  <si>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</si>
  <si>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</si>
  <si>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</si>
  <si>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</si>
  <si>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</si>
  <si>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</si>
  <si>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</si>
  <si>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</si>
  <si>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</si>
  <si>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</si>
  <si>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</si>
  <si>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</si>
  <si>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</si>
  <si>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</si>
  <si>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</si>
  <si>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</si>
  <si>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</si>
  <si>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</si>
  <si>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</si>
  <si>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</si>
  <si>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</si>
  <si>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</si>
  <si>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</si>
  <si>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</si>
  <si>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</si>
  <si>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</si>
  <si>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</si>
  <si>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</si>
  <si>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</si>
  <si>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</si>
  <si>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</si>
  <si>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</si>
  <si>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</si>
  <si>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</si>
  <si>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</si>
  <si>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</si>
  <si>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</si>
  <si>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</si>
  <si>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</si>
  <si>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</si>
  <si>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</si>
  <si>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</si>
  <si>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</si>
  <si>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</si>
  <si>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</si>
  <si>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</si>
  <si>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</si>
  <si>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</si>
  <si>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</si>
  <si>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</si>
  <si>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</si>
  <si>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</si>
  <si>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</si>
  <si>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</si>
  <si>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</si>
  <si>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</si>
  <si>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</si>
  <si>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</si>
  <si>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</si>
  <si>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</si>
  <si>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</si>
  <si>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</si>
  <si>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</si>
  <si>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</si>
  <si>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</si>
  <si>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</si>
  <si>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</si>
  <si>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</si>
  <si>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</si>
  <si>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</si>
  <si>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</si>
  <si>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</si>
  <si>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</si>
  <si>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</si>
  <si>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</si>
  <si>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</si>
  <si>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</si>
  <si>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</si>
  <si>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</si>
  <si>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</si>
  <si>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</si>
  <si>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</si>
  <si>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</si>
  <si>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</si>
  <si>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</si>
  <si>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</si>
  <si>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</si>
  <si>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</si>
  <si>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</si>
  <si>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</si>
  <si>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</si>
  <si>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</si>
  <si>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</si>
  <si>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</si>
  <si>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</si>
  <si>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</si>
  <si>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</si>
  <si>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</si>
  <si>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</si>
  <si>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</si>
  <si>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</si>
  <si>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</si>
  <si>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</si>
  <si>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</si>
  <si>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</si>
  <si>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</si>
  <si>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</si>
  <si>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</si>
  <si>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</si>
  <si>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</si>
  <si>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</si>
  <si>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</si>
  <si>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</si>
  <si>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</si>
  <si>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</si>
  <si>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</si>
  <si>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</si>
  <si>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</si>
  <si>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</si>
  <si>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</si>
  <si>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</si>
  <si>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</si>
  <si>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</si>
  <si>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</si>
  <si>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</si>
  <si>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</si>
  <si>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</si>
  <si>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</si>
  <si>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</si>
  <si>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</si>
  <si>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</si>
  <si>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</si>
  <si>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</si>
  <si>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</si>
  <si>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</si>
  <si>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</si>
  <si>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</si>
  <si>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</si>
  <si>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</si>
  <si>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</si>
  <si>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</si>
  <si>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</si>
  <si>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</si>
  <si>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</si>
  <si>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</si>
  <si>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</si>
  <si>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</si>
  <si>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</si>
  <si>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</si>
  <si>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</si>
  <si>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</si>
  <si>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</si>
  <si>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</si>
  <si>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</si>
  <si>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</si>
  <si>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</si>
  <si>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</si>
  <si>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</si>
  <si>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</si>
  <si>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</si>
  <si>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</si>
  <si>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</si>
  <si>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</si>
  <si>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</si>
  <si>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</si>
  <si>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</si>
  <si>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</si>
  <si>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</si>
  <si>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</si>
  <si>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</si>
  <si>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</si>
  <si>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</si>
  <si>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</si>
  <si>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</si>
  <si>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</si>
  <si>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</si>
  <si>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</si>
  <si>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</si>
  <si>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</si>
  <si>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</si>
  <si>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</si>
  <si>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</si>
  <si>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</si>
  <si>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</si>
  <si>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</si>
  <si>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</si>
  <si>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</si>
  <si>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</si>
  <si>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</si>
  <si>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</si>
  <si>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</si>
  <si>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</si>
  <si>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</si>
  <si>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</si>
  <si>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</si>
  <si>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</si>
  <si>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</si>
  <si>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</si>
  <si>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</si>
  <si>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</si>
  <si>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</si>
  <si>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</si>
  <si>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</si>
  <si>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</si>
  <si>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</si>
  <si>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</si>
  <si>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</si>
  <si>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</si>
  <si>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</si>
  <si>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</si>
  <si>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</si>
  <si>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</si>
  <si>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</si>
  <si>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</si>
  <si>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</si>
  <si>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</si>
  <si>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</si>
  <si>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</si>
  <si>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</si>
  <si>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</si>
  <si>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</si>
  <si>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</si>
  <si>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</si>
  <si>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</si>
  <si>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</si>
  <si>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</si>
  <si>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</si>
  <si>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</si>
  <si>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</si>
  <si>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</si>
  <si>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</si>
  <si>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</si>
  <si>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</si>
  <si>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</si>
  <si>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</si>
  <si>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</si>
  <si>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</si>
  <si>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</si>
  <si>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</si>
  <si>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</si>
  <si>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</si>
  <si>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</si>
  <si>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</si>
  <si>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</si>
  <si>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</si>
  <si>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</si>
  <si>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</si>
  <si>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</si>
  <si>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</si>
  <si>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</si>
  <si>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</si>
  <si>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</si>
  <si>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</si>
  <si>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</si>
  <si>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</si>
  <si>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</si>
  <si>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</si>
  <si>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</si>
  <si>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</si>
  <si>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</si>
  <si>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</si>
  <si>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</si>
  <si>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</si>
  <si>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</si>
  <si>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</si>
  <si>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</si>
  <si>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</si>
  <si>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</si>
  <si>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</si>
  <si>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</si>
  <si>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</si>
  <si>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</si>
  <si>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</si>
  <si>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</si>
  <si>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</si>
  <si>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</si>
  <si>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</si>
  <si>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</si>
  <si>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</si>
  <si>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</si>
  <si>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</si>
  <si>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</si>
  <si>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</si>
  <si>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</si>
  <si>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</si>
  <si>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</si>
  <si>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</si>
  <si>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</si>
  <si>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</si>
  <si>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</si>
  <si>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</si>
  <si>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</si>
  <si>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</si>
  <si>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</si>
  <si>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</si>
  <si>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</si>
  <si>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</si>
  <si>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</si>
  <si>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</si>
  <si>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</si>
  <si>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</si>
  <si>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</si>
  <si>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</si>
  <si>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</si>
  <si>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</si>
  <si>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</si>
  <si>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</si>
  <si>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</si>
  <si>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</si>
  <si>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</si>
  <si>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</si>
  <si>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</si>
  <si>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</si>
  <si>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</si>
  <si>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</si>
  <si>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</si>
  <si>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</si>
  <si>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</si>
  <si>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</si>
  <si>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</si>
  <si>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</si>
  <si>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</si>
  <si>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</si>
  <si>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</si>
  <si>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</si>
  <si>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</si>
  <si>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</si>
  <si>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</si>
  <si>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</si>
  <si>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</si>
  <si>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</si>
  <si>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</si>
  <si>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</si>
  <si>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</si>
  <si>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</si>
  <si>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</si>
  <si>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</si>
  <si>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</si>
  <si>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</si>
  <si>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</si>
  <si>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</si>
  <si>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</si>
  <si>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</si>
  <si>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</si>
  <si>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</si>
  <si>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</si>
  <si>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</si>
  <si>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</si>
  <si>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</si>
  <si>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</si>
  <si>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</si>
  <si>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</si>
  <si>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</si>
  <si>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</si>
  <si>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</si>
  <si>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</si>
  <si>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</si>
  <si>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</si>
  <si>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</si>
  <si>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</si>
  <si>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</si>
  <si>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</si>
  <si>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</si>
  <si>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</si>
  <si>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</si>
  <si>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</si>
  <si>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</si>
  <si>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</si>
  <si>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</si>
  <si>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</si>
  <si>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</si>
  <si>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</si>
  <si>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</si>
  <si>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</si>
  <si>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</si>
  <si>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</si>
  <si>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</si>
  <si>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</si>
  <si>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</si>
  <si>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</si>
  <si>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</si>
  <si>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</si>
  <si>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</si>
  <si>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</si>
  <si>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</si>
  <si>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</si>
  <si>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</si>
  <si>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</si>
  <si>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</si>
  <si>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</si>
  <si>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</si>
  <si>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</si>
  <si>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</si>
  <si>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</si>
  <si>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</si>
  <si>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</si>
  <si>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</si>
  <si>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</si>
  <si>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</si>
  <si>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</si>
  <si>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</si>
  <si>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</si>
  <si>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</si>
  <si>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</si>
  <si>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</si>
  <si>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</si>
  <si>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</si>
  <si>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</si>
  <si>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</si>
  <si>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</si>
  <si>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</si>
  <si>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</si>
  <si>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</si>
  <si>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</si>
  <si>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</si>
  <si>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</si>
  <si>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</si>
  <si>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</si>
  <si>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</si>
  <si>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</si>
  <si>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</si>
  <si>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</si>
  <si>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</si>
  <si>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</si>
  <si>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</si>
  <si>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</si>
  <si>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</si>
  <si>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</si>
  <si>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</si>
  <si>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</si>
  <si>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</si>
  <si>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</si>
  <si>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</si>
  <si>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</si>
  <si>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</si>
  <si>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</si>
  <si>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</si>
  <si>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</si>
  <si>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</si>
  <si>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</si>
  <si>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</si>
  <si>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</si>
  <si>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</si>
  <si>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</si>
  <si>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</si>
  <si>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</si>
  <si>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</si>
  <si>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</si>
  <si>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</si>
  <si>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</si>
  <si>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</si>
  <si>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</si>
  <si>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</si>
  <si>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</si>
  <si>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</si>
  <si>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</si>
  <si>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</si>
  <si>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</si>
  <si>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</si>
  <si>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</si>
  <si>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</si>
  <si>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</si>
  <si>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</si>
  <si>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</si>
  <si>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</si>
  <si>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</si>
  <si>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</si>
  <si>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</si>
  <si>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</si>
  <si>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</si>
  <si>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</si>
  <si>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</si>
  <si>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</si>
  <si>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</si>
  <si>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</si>
  <si>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</si>
  <si>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</si>
  <si>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</si>
  <si>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</si>
  <si>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</si>
  <si>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</si>
  <si>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</si>
  <si>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</si>
  <si>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</si>
  <si>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</si>
  <si>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</si>
  <si>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</si>
  <si>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</si>
  <si>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</si>
  <si>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</si>
  <si>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</si>
  <si>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</si>
  <si>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</si>
  <si>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</si>
  <si>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</si>
  <si>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</si>
  <si>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</si>
  <si>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</si>
  <si>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</si>
  <si>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</si>
  <si>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</si>
  <si>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</si>
  <si>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</si>
  <si>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</si>
  <si>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</si>
  <si>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</si>
  <si>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</si>
  <si>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</si>
  <si>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</si>
  <si>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</si>
  <si>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</si>
  <si>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</si>
  <si>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</si>
  <si>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</si>
  <si>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</si>
  <si>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</si>
  <si>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</si>
  <si>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</si>
  <si>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</si>
  <si>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</si>
  <si>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</si>
  <si>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</si>
  <si>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</si>
  <si>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</si>
  <si>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</si>
  <si>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</si>
  <si>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</si>
  <si>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</si>
  <si>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</si>
  <si>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</si>
  <si>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</si>
  <si>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Beroepsgericht examen **</t>
  </si>
  <si>
    <t>Zie overzicht van taaleisen volgens CEF</t>
  </si>
  <si>
    <t>Zie Referentiekader taal &amp; rekenen</t>
  </si>
  <si>
    <t>Maasland</t>
  </si>
  <si>
    <t>Paardenhouderij niveau 4</t>
  </si>
  <si>
    <t>3F</t>
  </si>
  <si>
    <t>120 minuten</t>
  </si>
  <si>
    <t>B1</t>
  </si>
  <si>
    <t>A2</t>
  </si>
  <si>
    <t>Introductie</t>
  </si>
  <si>
    <t>Mentoruur</t>
  </si>
  <si>
    <t>Coaching</t>
  </si>
  <si>
    <t>Nederlands</t>
  </si>
  <si>
    <t>Engels</t>
  </si>
  <si>
    <t>ICT</t>
  </si>
  <si>
    <t>K0165 Ondernemerschap MBO</t>
  </si>
  <si>
    <t>K0132 Voortplanting en fokkerij paard</t>
  </si>
  <si>
    <t>K0161 Keuringsklaar maken</t>
  </si>
  <si>
    <t>BPV Stage 8</t>
  </si>
  <si>
    <t>BPV Stage 9</t>
  </si>
  <si>
    <t>BPV Stage 10</t>
  </si>
  <si>
    <t>Rijtechniek 1 theorie</t>
  </si>
  <si>
    <t>Rijtechniek 1 praktijk</t>
  </si>
  <si>
    <t>Paardensport en -houderij 23177 (Bedrijfsleider paardensport en -houderij)</t>
  </si>
  <si>
    <t>Leerjaar 1</t>
  </si>
  <si>
    <t>Periode 1</t>
  </si>
  <si>
    <t>Periode 2</t>
  </si>
  <si>
    <t>Periode 3</t>
  </si>
  <si>
    <t>Periode 4</t>
  </si>
  <si>
    <t>Leerjaar 2</t>
  </si>
  <si>
    <t>Leerjaar 3</t>
  </si>
  <si>
    <t>periode 4</t>
  </si>
  <si>
    <t>DOC</t>
  </si>
  <si>
    <t>Middenhof</t>
  </si>
  <si>
    <t>K0202 Internationaal werken in het buitenland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</si>
  <si>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</si>
  <si>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</si>
  <si>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</si>
  <si>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</si>
  <si>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Beroepsproeve</t>
  </si>
  <si>
    <t>Werkprocesexamen</t>
  </si>
  <si>
    <t>Vaardigheidsexamen</t>
  </si>
  <si>
    <t>Kennisexamen</t>
  </si>
  <si>
    <t>Wettelijke vereisten</t>
  </si>
  <si>
    <t xml:space="preserve">B1-K3 Verzorgen paarden  </t>
  </si>
  <si>
    <t>B1-K3-W1 Voert paarden                                                                   B1-K3-W2 Verzorgt paarden                                                             B1-K3-W3 Geeft paarden beweging                                              B1-K3-W4 Verzorgt leef- en werkomgeving</t>
  </si>
  <si>
    <t>BHV praktijkdag</t>
  </si>
  <si>
    <t>Basisverzorging theorie</t>
  </si>
  <si>
    <t>Basisverzorging praktijk</t>
  </si>
  <si>
    <t>Gedrag 1 theorie</t>
  </si>
  <si>
    <t>Voedingsleer 1 theorie</t>
  </si>
  <si>
    <t>HEB 1 praktijk</t>
  </si>
  <si>
    <t>HEB 1 theorie</t>
  </si>
  <si>
    <t>Ruiterbewijs theorie</t>
  </si>
  <si>
    <t>Hoefverzorging 1 theorie</t>
  </si>
  <si>
    <t>Ziekteleer 1 theorie</t>
  </si>
  <si>
    <t>Instructie 1 theorie</t>
  </si>
  <si>
    <t>Voedingsleer 2 theorie</t>
  </si>
  <si>
    <t>Gedrag 2 theorie</t>
  </si>
  <si>
    <t>HEB 2 theorie</t>
  </si>
  <si>
    <t>Ziekteleer 2 theorie</t>
  </si>
  <si>
    <t>Instructie 2 theorie</t>
  </si>
  <si>
    <t>Instructie 2 praktijk</t>
  </si>
  <si>
    <t>Exterieurleer 1 theorie</t>
  </si>
  <si>
    <t>Exterieurleer 2 theorie</t>
  </si>
  <si>
    <t>Didactiek en pedagogiek 1 theorie</t>
  </si>
  <si>
    <t>Didactiek en pedagogiek 1 praktijk</t>
  </si>
  <si>
    <t>K0263 ARBO, kwaliteitszorg en hulpverlening niv 4</t>
  </si>
  <si>
    <t>Aansturen en organiseren praktijk</t>
  </si>
  <si>
    <t>Manege</t>
  </si>
  <si>
    <t>Extern</t>
  </si>
  <si>
    <t>EHBO Paard theorie</t>
  </si>
  <si>
    <t>Hoefverzorging 2 praktijk</t>
  </si>
  <si>
    <t>Voedingsleer 1 praktijk</t>
  </si>
  <si>
    <t>Onderhouden / herstellen en machinevaardigheid praktijk</t>
  </si>
  <si>
    <t>Hoefverzorging 1 praktijk</t>
  </si>
  <si>
    <t>Ziekteleer 1 praktijik</t>
  </si>
  <si>
    <t>Instructie 1 praktijk</t>
  </si>
  <si>
    <t>NB</t>
  </si>
  <si>
    <t>gekoppeld aan klas 1</t>
  </si>
  <si>
    <t>EHBO Paard praktijk</t>
  </si>
  <si>
    <t>Ruiterfitheid theorie</t>
  </si>
  <si>
    <t>Ruiterfitheid praktijk</t>
  </si>
  <si>
    <t>Aankoop/verkoop paarden theorie</t>
  </si>
  <si>
    <t>Organiseren evenementen theorie</t>
  </si>
  <si>
    <t>Rassenkennis 2 theorie</t>
  </si>
  <si>
    <t>Voortplanting en fokkerij 1  theorie</t>
  </si>
  <si>
    <t>Hospitality theorie</t>
  </si>
  <si>
    <t>Rassenkennis 1 theorie</t>
  </si>
  <si>
    <t>Oriënteren op beroep 1 praktijk</t>
  </si>
  <si>
    <t>Totaal per week</t>
  </si>
  <si>
    <t>Fokkerij, IN, Groom, Vrije keuze</t>
  </si>
  <si>
    <t>IN, Keuring, NH, Vrije keuze</t>
  </si>
  <si>
    <t>BPV voorbereiding / teambuilding</t>
  </si>
  <si>
    <t>Onderhouden / herstellen en machinevaardigheid theorie</t>
  </si>
  <si>
    <t>Exterieurleer 2 praktijk</t>
  </si>
  <si>
    <t>Exterieurleer 1 praktijk (keuringsklaar maken)</t>
  </si>
  <si>
    <t>Blokstage</t>
  </si>
  <si>
    <t>3b 5 wkn</t>
  </si>
  <si>
    <t>Klaar</t>
  </si>
  <si>
    <t>Paardenkliniek, Grooming, Manege, NH, Vrije keuze</t>
  </si>
  <si>
    <t>in instructie 2 praktijk</t>
  </si>
  <si>
    <t>Lesgeven aan klas 1 gekoppeld aan aansturen</t>
  </si>
  <si>
    <t>ned</t>
  </si>
  <si>
    <t>rek</t>
  </si>
  <si>
    <t>eng</t>
  </si>
  <si>
    <t>ict</t>
  </si>
  <si>
    <t>ob</t>
  </si>
  <si>
    <t>bvz</t>
  </si>
  <si>
    <t>voe</t>
  </si>
  <si>
    <t>gedr</t>
  </si>
  <si>
    <t>hvb</t>
  </si>
  <si>
    <t>mvoh</t>
  </si>
  <si>
    <t>rb</t>
  </si>
  <si>
    <t xml:space="preserve">hv </t>
  </si>
  <si>
    <t>hv</t>
  </si>
  <si>
    <t>af</t>
  </si>
  <si>
    <t>zl</t>
  </si>
  <si>
    <t>rt</t>
  </si>
  <si>
    <t>ins</t>
  </si>
  <si>
    <t>ras</t>
  </si>
  <si>
    <t>rf</t>
  </si>
  <si>
    <t>dp</t>
  </si>
  <si>
    <t>vpl</t>
  </si>
  <si>
    <t>ehbd</t>
  </si>
  <si>
    <t>oe</t>
  </si>
  <si>
    <t>verk</t>
  </si>
  <si>
    <t>lg</t>
  </si>
  <si>
    <t>ond</t>
  </si>
  <si>
    <t>k_vpl</t>
  </si>
  <si>
    <t>k_arbo</t>
  </si>
  <si>
    <t>k_int</t>
  </si>
  <si>
    <t>k_kkm</t>
  </si>
  <si>
    <t>k_ond</t>
  </si>
  <si>
    <t>k_groom</t>
  </si>
  <si>
    <t>k_nath</t>
  </si>
  <si>
    <t>mu</t>
  </si>
  <si>
    <t>Uren per blok</t>
  </si>
  <si>
    <t>PRAKTIJK MANEGE</t>
  </si>
  <si>
    <t>prman</t>
  </si>
  <si>
    <t>bs</t>
  </si>
  <si>
    <t>25468.18.1.W2 Organiseren paardgerelateerde activiteit</t>
  </si>
  <si>
    <t>25468.18.1.W1 Trainen en verzorgen van paarden</t>
  </si>
  <si>
    <t>25468.18.1.P1 Beoefenen paardensport, geven van instructie en klantadvies</t>
  </si>
  <si>
    <t>25468.18.1.P2 Analyseren en optimaliseren examenbedrijf</t>
  </si>
  <si>
    <t>25468.18.1.K1 Kennisexamen bedrijfsleider paardensport en -houderij</t>
  </si>
  <si>
    <t>Mei</t>
  </si>
  <si>
    <t>1a 5 wkn wkn</t>
  </si>
  <si>
    <t>4a 4 wkn</t>
  </si>
  <si>
    <t>4b 4 wkn</t>
  </si>
  <si>
    <t>Afname voorwaardendossiers</t>
  </si>
  <si>
    <t>Longeertechniek theorie</t>
  </si>
  <si>
    <t>lt</t>
  </si>
  <si>
    <t xml:space="preserve">Anatomie 1 theorie </t>
  </si>
  <si>
    <t>Anatomie 2 theorie</t>
  </si>
  <si>
    <t>Fysiologie theorie</t>
  </si>
  <si>
    <t>fys</t>
  </si>
  <si>
    <t>Longeertechniek praktijk</t>
  </si>
  <si>
    <t xml:space="preserve">Anatomie 1 praktijk </t>
  </si>
  <si>
    <t>K1056 Groomen in de paardensport</t>
  </si>
  <si>
    <t>K1060 Introductie op Natural horsemanship</t>
  </si>
  <si>
    <t>Zie manegerooster</t>
  </si>
  <si>
    <t>vbpv</t>
  </si>
  <si>
    <t xml:space="preserve">B1-K1 Paarden trainen en beoefenen paardensport                                                          B1-K2 Instructie geven                                                                                                                                      P2-K1 Begeleiden en adviseren klanten                                                       </t>
  </si>
  <si>
    <t xml:space="preserve">B1-K1-W2 Beoefent paardensport                                                B1-K2-W1 Bereidt instructie voor                                                  B1-K2-W2 Geeft instructie                                                                B1-K2-W3 Begeleidt paardensporters en paarden bij wedstrijden                                                                                                                                                                           P2-K1-W1 Adviseert over aankoop en verkoop van paarden                                                                                               P2-K1-W2 Onderhoudt contacten                                                 </t>
  </si>
  <si>
    <t>Minimaal 2 dagen</t>
  </si>
  <si>
    <t>P2-K3 Leiden van bedrijf/afdeling/project</t>
  </si>
  <si>
    <t xml:space="preserve">                                                                                                      P2-K3-W1 Koopt in voor de onderneming (producten en/of diensten)                                                                                                   P2-K3-W2 Verwerft opdrachten/klanten                                                 P2-K3-W3 Regelt personeelszaken                                                                   P2-K3-W4 Regelt de financiële voortgang                                  P2-K3-W5 Organiseert het kwaliteitsbeleid                                  P2-K3-W6 Stelt projectplan/afdelingsplan op                          P2-K3-W7 Optimaliseert de bedrijfsvoering</t>
  </si>
  <si>
    <t>Minimaal 5 dagen</t>
  </si>
  <si>
    <t>Minimaal 4 uur</t>
  </si>
  <si>
    <t xml:space="preserve">B1-K4 Uitvoeren paardgerichte publieksactiviteiten                                                                                                                               P2-K2 Aansturen en organiseren                                                              </t>
  </si>
  <si>
    <t xml:space="preserve">B1-K4-W1 Organiseert activiteiten/evenementen                B1-K4-W2 Verzorgt de communicatie                                          B1-K4-W3 Begeleidt vrijwilligers                                                                                                   P2-K2-W1 Plant en verdeelt dagelijkse werkzaamheden                                                                                  P2-K2-W2 Begeleidt medewerkers op vaktechnisch gebied                                                                                                       </t>
  </si>
  <si>
    <t>Minimaal 5 werkdagen</t>
  </si>
  <si>
    <t xml:space="preserve">B1-K1 Paarden trainen en beoefenen paardensport      B1-K3 Verzorgen paarden                                                                                                                           </t>
  </si>
  <si>
    <t xml:space="preserve">B1-K1-W1 Longeert paarden                                                                  B1-K3-W1 Voert paarden                                                                   B1-K3-W2 Verzorgt paarden                                                             B1-K3-W3 Geeft paarden beweging                                              B1-K3-W4 Verzorgt leef- en werkomgeving                                                                                                                            </t>
  </si>
  <si>
    <t>Optimalisatieplan</t>
  </si>
  <si>
    <t>opt</t>
  </si>
  <si>
    <t>Orientatie op ondernemen theorie</t>
  </si>
  <si>
    <t>Lessen op vrijdag in lj 3 ipv BPVdag</t>
  </si>
  <si>
    <t>Helt / Gros</t>
  </si>
  <si>
    <t>2021-2022</t>
  </si>
  <si>
    <t>1 dag BPV</t>
  </si>
  <si>
    <t>1b 5 wkn wkn</t>
  </si>
  <si>
    <t>2a 6 wkn</t>
  </si>
  <si>
    <t>2b 6 wkn</t>
  </si>
  <si>
    <t>3a 6 wkn</t>
  </si>
  <si>
    <t>Activiteitenweek blok 2</t>
  </si>
  <si>
    <t>Activiteitenweek blok 3</t>
  </si>
  <si>
    <t>Konj (op praktijk)</t>
  </si>
  <si>
    <t>Wija</t>
  </si>
  <si>
    <t>BPV Stage 1: 1.1 Lintstage met opstap en tussenweek</t>
  </si>
  <si>
    <t>BPV Stage 3: 2.1 Lintstage met opstapweek</t>
  </si>
  <si>
    <t>BPV Stage 4: 2.2 Blokstage</t>
  </si>
  <si>
    <t>1 dgn BPV</t>
  </si>
  <si>
    <t>geen bpv</t>
  </si>
  <si>
    <t>BPV Stage 5: 3.1 Lintstage</t>
  </si>
  <si>
    <t>BPV Stage 6: 3.2 Blokstage</t>
  </si>
  <si>
    <t xml:space="preserve">BPV Stage 7: </t>
  </si>
  <si>
    <t>klaar</t>
  </si>
  <si>
    <t>blokstage</t>
  </si>
  <si>
    <t>1a 6 wkn wkn</t>
  </si>
  <si>
    <t>1 juli 2021</t>
  </si>
  <si>
    <t>A. Blansjaar</t>
  </si>
  <si>
    <t>Lessen op vrijdag in lj 3</t>
  </si>
  <si>
    <t>Lessen tijdens stage 2b lj 3</t>
  </si>
  <si>
    <t>K0517 Verdieping blijven fit, veilig en gezond werken niv 3/4</t>
  </si>
  <si>
    <t>k_rf</t>
  </si>
  <si>
    <t>K0612 Coaching en voeding in welness</t>
  </si>
  <si>
    <t>ext</t>
  </si>
  <si>
    <t>K0605 Paardensport op instructeursniveau</t>
  </si>
  <si>
    <t>K0604 Lesgeven paardensport op instructeursniveau</t>
  </si>
  <si>
    <t>k_insp</t>
  </si>
  <si>
    <t>k_insl</t>
  </si>
  <si>
    <t>Activiteitenweek blok 1</t>
  </si>
  <si>
    <t>lj 3 blok 3b</t>
  </si>
  <si>
    <t>lj 3 blok 3a</t>
  </si>
  <si>
    <t>lj 3</t>
  </si>
  <si>
    <t>6-6-6-6-6-6</t>
  </si>
  <si>
    <t>geen BPV</t>
  </si>
  <si>
    <t>Aansturen en organiseren theorie</t>
  </si>
  <si>
    <t>ao</t>
  </si>
  <si>
    <t>Leiding geven theorie</t>
  </si>
  <si>
    <t>Voorbereidingslessen in lj 2 of 3</t>
  </si>
  <si>
    <t>Schooljaar 2021-2022</t>
  </si>
  <si>
    <t>Schooljaar 2022-2023</t>
  </si>
  <si>
    <t>Schooljaar 2023-2024</t>
  </si>
  <si>
    <t>MBO | Oostland</t>
  </si>
  <si>
    <t>DP1O4</t>
  </si>
  <si>
    <t>DP2O4</t>
  </si>
  <si>
    <t>DP3O4</t>
  </si>
  <si>
    <t>Zie manegerooster op vrijdag</t>
  </si>
  <si>
    <t>Loopbaan</t>
  </si>
  <si>
    <t>lb</t>
  </si>
  <si>
    <t>Burgerschap</t>
  </si>
  <si>
    <t>Nootdorp</t>
  </si>
  <si>
    <t>Bleiswijk</t>
  </si>
  <si>
    <t>Op vrijdag na praktijk</t>
  </si>
  <si>
    <t>1-1-0-0-0-0</t>
  </si>
  <si>
    <t>0-0-1-1-1-1</t>
  </si>
  <si>
    <t>0-0-0-0-1-1</t>
  </si>
  <si>
    <t>Op maandagochtend</t>
  </si>
  <si>
    <t>Nevi (ma ochtend)</t>
  </si>
  <si>
    <t>Gros (ma ochtend)</t>
  </si>
  <si>
    <t>HOOD</t>
  </si>
  <si>
    <t>BURA</t>
  </si>
  <si>
    <t>MOSR</t>
  </si>
  <si>
    <t>RODB</t>
  </si>
  <si>
    <t>SLIM</t>
  </si>
  <si>
    <t>0-1-1-1-0-0</t>
  </si>
  <si>
    <t>1-1-1-1-1-1</t>
  </si>
  <si>
    <t>2-2-2-2-2-2</t>
  </si>
  <si>
    <t>2-2-0-0-0-0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</si>
</sst>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11"/>
      <color theme="1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1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164" fontId="21" fillId="7" borderId="0" xfId="1" applyNumberFormat="1" applyFont="1" applyFill="1" applyBorder="1" applyProtection="1">
      <protection locked="0"/>
    </xf>
    <xf numFmtId="0" fontId="54" fillId="9" borderId="59" xfId="0" applyFont="1" applyFill="1" applyBorder="1" applyAlignment="1" applyProtection="1">
      <alignment horizontal="center"/>
      <protection locked="0"/>
    </xf>
    <xf numFmtId="0" fontId="54" fillId="9" borderId="23" xfId="0" applyFont="1" applyFill="1" applyBorder="1" applyAlignment="1" applyProtection="1">
      <alignment horizontal="center" vertical="top" wrapText="1"/>
      <protection locked="0"/>
    </xf>
    <xf numFmtId="0" fontId="54" fillId="9" borderId="7" xfId="0" applyFont="1" applyFill="1" applyBorder="1" applyAlignment="1" applyProtection="1">
      <alignment horizontal="center" vertical="top" wrapText="1"/>
      <protection locked="0"/>
    </xf>
    <xf numFmtId="0" fontId="54" fillId="50" borderId="59" xfId="0" applyFont="1" applyFill="1" applyBorder="1" applyAlignment="1" applyProtection="1">
      <alignment horizontal="center"/>
      <protection locked="0"/>
    </xf>
    <xf numFmtId="0" fontId="54" fillId="50" borderId="23" xfId="0" applyFont="1" applyFill="1" applyBorder="1" applyAlignment="1" applyProtection="1">
      <alignment horizontal="center" vertical="top" wrapText="1"/>
      <protection locked="0"/>
    </xf>
    <xf numFmtId="0" fontId="54" fillId="50" borderId="7" xfId="0" applyFont="1" applyFill="1" applyBorder="1" applyAlignment="1" applyProtection="1">
      <alignment horizontal="center" vertical="top" wrapText="1"/>
      <protection locked="0"/>
    </xf>
    <xf numFmtId="0" fontId="55" fillId="54" borderId="59" xfId="0" applyFont="1" applyFill="1" applyBorder="1" applyAlignment="1" applyProtection="1">
      <alignment horizontal="center"/>
      <protection locked="0"/>
    </xf>
    <xf numFmtId="0" fontId="55" fillId="54" borderId="23" xfId="0" applyFont="1" applyFill="1" applyBorder="1" applyAlignment="1" applyProtection="1">
      <alignment horizontal="center" vertical="top" wrapText="1"/>
      <protection locked="0"/>
    </xf>
    <xf numFmtId="0" fontId="55" fillId="54" borderId="7" xfId="0" applyFont="1" applyFill="1" applyBorder="1" applyAlignment="1" applyProtection="1">
      <alignment horizontal="center" vertical="top" wrapText="1"/>
      <protection locked="0"/>
    </xf>
    <xf numFmtId="0" fontId="0" fillId="10" borderId="0" xfId="0" applyFill="1" applyBorder="1" applyAlignment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22" fillId="9" borderId="1" xfId="1" applyNumberFormat="1" applyFont="1" applyFill="1" applyBorder="1" applyProtection="1">
      <protection locked="0"/>
    </xf>
    <xf numFmtId="0" fontId="21" fillId="0" borderId="61" xfId="0" applyFont="1" applyBorder="1" applyAlignment="1">
      <alignment vertical="center" wrapText="1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65" xfId="0" applyFont="1" applyBorder="1" applyAlignment="1">
      <alignment vertical="center" wrapText="1"/>
    </xf>
    <xf numFmtId="0" fontId="21" fillId="0" borderId="66" xfId="0" applyFont="1" applyBorder="1" applyAlignment="1">
      <alignment vertical="center" wrapText="1"/>
    </xf>
    <xf numFmtId="0" fontId="21" fillId="0" borderId="60" xfId="0" applyFont="1" applyBorder="1"/>
    <xf numFmtId="0" fontId="21" fillId="0" borderId="1" xfId="0" applyFont="1" applyBorder="1" applyAlignment="1">
      <alignment vertical="center" wrapText="1"/>
    </xf>
    <xf numFmtId="0" fontId="21" fillId="0" borderId="0" xfId="0" applyFont="1" applyBorder="1"/>
    <xf numFmtId="0" fontId="24" fillId="0" borderId="0" xfId="2" applyFont="1" applyFill="1" applyBorder="1" applyProtection="1">
      <protection locked="0"/>
    </xf>
    <xf numFmtId="164" fontId="21" fillId="0" borderId="0" xfId="1" applyNumberFormat="1" applyFont="1" applyFill="1" applyBorder="1" applyAlignment="1" applyProtection="1">
      <alignment horizontal="left"/>
      <protection locked="0"/>
    </xf>
    <xf numFmtId="0" fontId="20" fillId="0" borderId="0" xfId="0" applyFont="1" applyFill="1" applyAlignment="1" applyProtection="1">
      <alignment horizontal="center"/>
      <protection locked="0"/>
    </xf>
    <xf numFmtId="0" fontId="22" fillId="0" borderId="0" xfId="0" applyFont="1" applyFill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center"/>
      <protection locked="0"/>
    </xf>
    <xf numFmtId="0" fontId="24" fillId="2" borderId="0" xfId="0" applyFont="1" applyFill="1" applyBorder="1" applyAlignment="1" applyProtection="1">
      <alignment horizontal="center" vertical="top"/>
      <protection locked="0"/>
    </xf>
    <xf numFmtId="0" fontId="9" fillId="0" borderId="1" xfId="2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 applyProtection="1">
      <alignment horizontal="center"/>
      <protection locked="0"/>
    </xf>
    <xf numFmtId="0" fontId="21" fillId="0" borderId="1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9" fillId="0" borderId="0" xfId="2" applyFont="1" applyFill="1" applyBorder="1" applyAlignment="1" applyProtection="1">
      <alignment horizontal="center"/>
      <protection locked="0"/>
    </xf>
    <xf numFmtId="0" fontId="21" fillId="0" borderId="1" xfId="0" applyFont="1" applyFill="1" applyBorder="1" applyAlignment="1" applyProtection="1">
      <alignment horizontal="center"/>
      <protection locked="0"/>
    </xf>
    <xf numFmtId="164" fontId="21" fillId="0" borderId="1" xfId="1" applyNumberFormat="1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 applyProtection="1">
      <alignment horizontal="center" vertical="top"/>
      <protection locked="0"/>
    </xf>
    <xf numFmtId="0" fontId="22" fillId="3" borderId="0" xfId="0" applyFont="1" applyFill="1" applyBorder="1" applyAlignment="1" applyProtection="1">
      <alignment horizontal="center"/>
      <protection locked="0"/>
    </xf>
    <xf numFmtId="0" fontId="21" fillId="0" borderId="0" xfId="0" applyFont="1" applyFill="1" applyAlignment="1" applyProtection="1">
      <alignment horizontal="center"/>
      <protection locked="0"/>
    </xf>
    <xf numFmtId="0" fontId="21" fillId="0" borderId="1" xfId="2" applyFont="1" applyFill="1" applyBorder="1" applyProtection="1">
      <protection locked="0"/>
    </xf>
    <xf numFmtId="0" fontId="21" fillId="0" borderId="1" xfId="2" applyNumberFormat="1" applyFont="1" applyFill="1" applyBorder="1" applyProtection="1">
      <protection locked="0"/>
    </xf>
    <xf numFmtId="0" fontId="21" fillId="0" borderId="60" xfId="2" applyFont="1" applyBorder="1"/>
    <xf numFmtId="0" fontId="21" fillId="0" borderId="60" xfId="2" applyFont="1" applyBorder="1" applyAlignment="1">
      <alignment horizontal="center"/>
    </xf>
    <xf numFmtId="0" fontId="21" fillId="0" borderId="1" xfId="2" applyFont="1" applyFill="1" applyBorder="1" applyAlignment="1" applyProtection="1">
      <alignment horizontal="center"/>
      <protection locked="0"/>
    </xf>
    <xf numFmtId="0" fontId="21" fillId="10" borderId="60" xfId="2" applyFont="1" applyFill="1" applyBorder="1"/>
    <xf numFmtId="0" fontId="21" fillId="10" borderId="60" xfId="2" applyFont="1" applyFill="1" applyBorder="1" applyAlignment="1">
      <alignment horizontal="center"/>
    </xf>
    <xf numFmtId="0" fontId="58" fillId="0" borderId="1" xfId="2" applyFont="1" applyFill="1" applyBorder="1" applyProtection="1">
      <protection locked="0"/>
    </xf>
    <xf numFmtId="0" fontId="58" fillId="0" borderId="1" xfId="2" applyFont="1" applyFill="1" applyBorder="1" applyAlignment="1" applyProtection="1">
      <alignment horizontal="center"/>
      <protection locked="0"/>
    </xf>
    <xf numFmtId="0" fontId="21" fillId="0" borderId="60" xfId="0" applyFont="1" applyBorder="1" applyAlignment="1">
      <alignment vertical="center" wrapText="1"/>
    </xf>
    <xf numFmtId="0" fontId="21" fillId="10" borderId="1" xfId="0" applyFont="1" applyFill="1" applyBorder="1" applyProtection="1">
      <protection locked="0"/>
    </xf>
    <xf numFmtId="0" fontId="54" fillId="9" borderId="1" xfId="0" applyFont="1" applyFill="1" applyBorder="1" applyAlignment="1" applyProtection="1">
      <alignment horizontal="center"/>
      <protection locked="0"/>
    </xf>
    <xf numFmtId="164" fontId="21" fillId="57" borderId="1" xfId="1" applyNumberFormat="1" applyFont="1" applyFill="1" applyBorder="1" applyProtection="1">
      <protection locked="0"/>
    </xf>
    <xf numFmtId="0" fontId="21" fillId="57" borderId="60" xfId="2" applyFont="1" applyFill="1" applyBorder="1"/>
    <xf numFmtId="0" fontId="21" fillId="10" borderId="0" xfId="0" applyFont="1" applyFill="1" applyProtection="1">
      <protection locked="0"/>
    </xf>
    <xf numFmtId="0" fontId="21" fillId="10" borderId="60" xfId="0" applyFont="1" applyFill="1" applyBorder="1"/>
    <xf numFmtId="0" fontId="22" fillId="2" borderId="0" xfId="0" applyFont="1" applyFill="1" applyBorder="1" applyAlignment="1" applyProtection="1">
      <alignment vertical="top" wrapText="1"/>
      <protection locked="0"/>
    </xf>
    <xf numFmtId="0" fontId="22" fillId="3" borderId="2" xfId="0" applyFont="1" applyFill="1" applyBorder="1" applyProtection="1">
      <protection locked="0"/>
    </xf>
    <xf numFmtId="0" fontId="21" fillId="0" borderId="1" xfId="2" applyNumberFormat="1" applyFont="1" applyFill="1" applyBorder="1" applyAlignment="1" applyProtection="1">
      <alignment horizontal="center"/>
      <protection locked="0"/>
    </xf>
    <xf numFmtId="0" fontId="24" fillId="0" borderId="0" xfId="2" applyFont="1" applyFill="1" applyBorder="1" applyAlignment="1" applyProtection="1">
      <alignment horizontal="center"/>
      <protection locked="0"/>
    </xf>
    <xf numFmtId="0" fontId="24" fillId="0" borderId="1" xfId="2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21" fillId="0" borderId="65" xfId="2" applyFont="1" applyBorder="1"/>
    <xf numFmtId="0" fontId="21" fillId="0" borderId="66" xfId="2" applyFont="1" applyBorder="1"/>
    <xf numFmtId="0" fontId="21" fillId="0" borderId="66" xfId="0" applyFont="1" applyBorder="1"/>
    <xf numFmtId="0" fontId="21" fillId="0" borderId="1" xfId="2" applyFont="1" applyBorder="1"/>
    <xf numFmtId="0" fontId="21" fillId="0" borderId="1" xfId="2" applyFont="1" applyBorder="1" applyAlignment="1">
      <alignment horizontal="center"/>
    </xf>
    <xf numFmtId="0" fontId="21" fillId="0" borderId="60" xfId="0" applyFont="1" applyBorder="1" applyAlignment="1">
      <alignment horizontal="center" vertical="center" wrapText="1"/>
    </xf>
    <xf numFmtId="0" fontId="21" fillId="56" borderId="1" xfId="2" applyFont="1" applyFill="1" applyBorder="1" applyAlignment="1" applyProtection="1">
      <alignment horizontal="center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21" fillId="0" borderId="60" xfId="1" applyNumberFormat="1" applyFont="1" applyFill="1" applyBorder="1" applyProtection="1">
      <protection locked="0"/>
    </xf>
    <xf numFmtId="164" fontId="21" fillId="56" borderId="1" xfId="1" applyNumberFormat="1" applyFont="1" applyFill="1" applyBorder="1" applyProtection="1">
      <protection locked="0"/>
    </xf>
    <xf numFmtId="0" fontId="21" fillId="56" borderId="1" xfId="2" applyFont="1" applyFill="1" applyBorder="1" applyProtection="1">
      <protection locked="0"/>
    </xf>
    <xf numFmtId="0" fontId="22" fillId="58" borderId="66" xfId="2" applyFont="1" applyFill="1" applyBorder="1"/>
    <xf numFmtId="0" fontId="22" fillId="58" borderId="1" xfId="2" applyFont="1" applyFill="1" applyBorder="1"/>
    <xf numFmtId="0" fontId="22" fillId="58" borderId="1" xfId="2" applyFont="1" applyFill="1" applyBorder="1" applyAlignment="1" applyProtection="1">
      <alignment horizontal="center"/>
      <protection locked="0"/>
    </xf>
    <xf numFmtId="0" fontId="21" fillId="58" borderId="1" xfId="2" applyFont="1" applyFill="1" applyBorder="1" applyAlignment="1" applyProtection="1">
      <alignment horizontal="center"/>
      <protection locked="0"/>
    </xf>
    <xf numFmtId="0" fontId="21" fillId="58" borderId="1" xfId="2" applyNumberFormat="1" applyFont="1" applyFill="1" applyBorder="1" applyAlignment="1" applyProtection="1">
      <alignment horizontal="center"/>
      <protection locked="0"/>
    </xf>
    <xf numFmtId="164" fontId="21" fillId="58" borderId="1" xfId="1" applyNumberFormat="1" applyFont="1" applyFill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164" fontId="21" fillId="9" borderId="1" xfId="1" applyNumberFormat="1" applyFont="1" applyFill="1" applyBorder="1" applyProtection="1">
      <protection locked="0"/>
    </xf>
    <xf numFmtId="0" fontId="21" fillId="10" borderId="1" xfId="2" applyFont="1" applyFill="1" applyBorder="1" applyAlignment="1" applyProtection="1">
      <alignment horizontal="center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2" applyNumberFormat="1" applyFont="1" applyFill="1" applyBorder="1" applyAlignment="1" applyProtection="1">
      <alignment horizontal="center"/>
      <protection locked="0"/>
    </xf>
    <xf numFmtId="164" fontId="21" fillId="59" borderId="1" xfId="1" applyNumberFormat="1" applyFont="1" applyFill="1" applyBorder="1" applyProtection="1">
      <protection locked="0"/>
    </xf>
    <xf numFmtId="0" fontId="21" fillId="59" borderId="0" xfId="0" applyFont="1" applyFill="1" applyProtection="1">
      <protection locked="0"/>
    </xf>
    <xf numFmtId="0" fontId="21" fillId="10" borderId="60" xfId="0" applyFont="1" applyFill="1" applyBorder="1" applyAlignment="1">
      <alignment vertical="center" wrapText="1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22" fillId="3" borderId="64" xfId="0" applyFont="1" applyFill="1" applyBorder="1" applyAlignment="1" applyProtection="1">
      <alignment horizontal="center"/>
      <protection locked="0"/>
    </xf>
    <xf numFmtId="0" fontId="22" fillId="3" borderId="23" xfId="0" applyFont="1" applyFill="1" applyBorder="1" applyAlignment="1" applyProtection="1">
      <alignment horizontal="center"/>
      <protection locked="0"/>
    </xf>
    <xf numFmtId="0" fontId="22" fillId="3" borderId="7" xfId="0" applyFont="1" applyFill="1" applyBorder="1" applyAlignment="1" applyProtection="1">
      <alignment horizontal="center"/>
      <protection locked="0"/>
    </xf>
    <xf numFmtId="0" fontId="22" fillId="3" borderId="64" xfId="0" applyFont="1" applyFill="1" applyBorder="1" applyAlignment="1" applyProtection="1">
      <alignment horizontal="center" wrapText="1"/>
      <protection locked="0"/>
    </xf>
    <xf numFmtId="0" fontId="22" fillId="3" borderId="23" xfId="0" applyFont="1" applyFill="1" applyBorder="1" applyAlignment="1" applyProtection="1">
      <alignment horizontal="center" wrapText="1"/>
      <protection locked="0"/>
    </xf>
    <xf numFmtId="0" fontId="22" fillId="3" borderId="7" xfId="0" applyFont="1" applyFill="1" applyBorder="1" applyAlignment="1" applyProtection="1">
      <alignment horizontal="center" wrapText="1"/>
      <protection locked="0"/>
    </xf>
    <xf numFmtId="0" fontId="21" fillId="0" borderId="0" xfId="0" applyFont="1" applyFill="1" applyBorder="1" applyAlignment="1" applyProtection="1">
      <alignment horizontal="left"/>
    </xf>
    <xf numFmtId="0" fontId="22" fillId="3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54" fillId="3" borderId="67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22" fillId="3" borderId="1" xfId="0" applyFont="1" applyFill="1" applyBorder="1" applyAlignment="1" applyProtection="1">
      <alignment horizontal="center" wrapText="1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61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3" borderId="67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9" borderId="62" xfId="0" applyFont="1" applyFill="1" applyBorder="1" applyAlignment="1" applyProtection="1">
      <alignment horizontal="center" vertical="top" wrapText="1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5" fillId="54" borderId="60" xfId="0" applyFont="1" applyFill="1" applyBorder="1" applyAlignment="1" applyProtection="1">
      <alignment horizontal="left"/>
      <protection locked="0"/>
    </xf>
    <xf numFmtId="0" fontId="55" fillId="54" borderId="61" xfId="0" applyFont="1" applyFill="1" applyBorder="1" applyAlignment="1" applyProtection="1">
      <alignment horizontal="left"/>
      <protection locked="0"/>
    </xf>
    <xf numFmtId="0" fontId="55" fillId="54" borderId="62" xfId="0" applyFont="1" applyFill="1" applyBorder="1" applyAlignment="1" applyProtection="1">
      <alignment horizontal="left"/>
      <protection locked="0"/>
    </xf>
    <xf numFmtId="0" fontId="54" fillId="50" borderId="60" xfId="0" applyFont="1" applyFill="1" applyBorder="1" applyAlignment="1" applyProtection="1">
      <alignment horizontal="left"/>
      <protection locked="0"/>
    </xf>
    <xf numFmtId="0" fontId="54" fillId="50" borderId="61" xfId="0" applyFont="1" applyFill="1" applyBorder="1" applyAlignment="1" applyProtection="1">
      <alignment horizontal="left"/>
      <protection locked="0"/>
    </xf>
    <xf numFmtId="0" fontId="54" fillId="50" borderId="62" xfId="0" applyFont="1" applyFill="1" applyBorder="1" applyAlignment="1" applyProtection="1">
      <alignment horizontal="left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4" fillId="9" borderId="63" xfId="0" applyFont="1" applyFill="1" applyBorder="1" applyAlignment="1" applyProtection="1">
      <alignment horizontal="left"/>
      <protection locked="0"/>
    </xf>
    <xf numFmtId="0" fontId="54" fillId="9" borderId="62" xfId="0" applyFont="1" applyFill="1" applyBorder="1" applyAlignment="1" applyProtection="1">
      <alignment horizontal="left"/>
      <protection locked="0"/>
    </xf>
    <xf numFmtId="0" fontId="54" fillId="9" borderId="64" xfId="0" applyFont="1" applyFill="1" applyBorder="1" applyAlignment="1" applyProtection="1">
      <alignment horizontal="center" vertical="top"/>
      <protection locked="0"/>
    </xf>
    <xf numFmtId="0" fontId="0" fillId="0" borderId="7" xfId="0" applyBorder="1" applyAlignment="1">
      <alignment horizontal="center" vertical="top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59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</cellXfs>
  <cellStyles count="47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mma 2" xfId="46" xr:uid="{00000000-0005-0000-0000-00001F000000}"/>
    <cellStyle name="Kop 1 2" xfId="33" xr:uid="{00000000-0005-0000-0000-000020000000}"/>
    <cellStyle name="Kop 2 2" xfId="34" xr:uid="{00000000-0005-0000-0000-000021000000}"/>
    <cellStyle name="Kop 3 2" xfId="35" xr:uid="{00000000-0005-0000-0000-000022000000}"/>
    <cellStyle name="Kop 4 2" xfId="36" xr:uid="{00000000-0005-0000-0000-000023000000}"/>
    <cellStyle name="Neutraal 2" xfId="37" xr:uid="{00000000-0005-0000-0000-000024000000}"/>
    <cellStyle name="Notitie 2" xfId="38" xr:uid="{00000000-0005-0000-0000-000025000000}"/>
    <cellStyle name="Ongeldig 2" xfId="39" xr:uid="{00000000-0005-0000-0000-000026000000}"/>
    <cellStyle name="Procent" xfId="3" builtinId="5"/>
    <cellStyle name="Standaard" xfId="0" builtinId="0"/>
    <cellStyle name="Standaard 2" xfId="40" xr:uid="{00000000-0005-0000-0000-000029000000}"/>
    <cellStyle name="Titel 2" xfId="41" xr:uid="{00000000-0005-0000-0000-00002A000000}"/>
    <cellStyle name="Totaal 2" xfId="42" xr:uid="{00000000-0005-0000-0000-00002B000000}"/>
    <cellStyle name="Uitvoer 2" xfId="43" xr:uid="{00000000-0005-0000-0000-00002C000000}"/>
    <cellStyle name="Verklarende tekst 2" xfId="44" xr:uid="{00000000-0005-0000-0000-00002D000000}"/>
    <cellStyle name="Waarschuwingstekst 2" xfId="45" xr:uid="{00000000-0005-0000-0000-00002E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6699FF"/>
      <color rgb="FFFF66FF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18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6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1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17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5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16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0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9" Type="http://schemas.openxmlformats.org/officeDocument/2006/relationships/vmlDrawing" Target="../drawings/vmlDrawing2.vml"/><Relationship Id="rId1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4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15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3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8" Type="http://schemas.openxmlformats.org/officeDocument/2006/relationships/printerSettings" Target="../printerSettings/printerSettings2.bin"/><Relationship Id="rId10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19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14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2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27" Type="http://schemas.openxmlformats.org/officeDocument/2006/relationships/hyperlink" Target="../../../../msteams_a7dd3e/Gedeelde%20documenten/AppData/Local/Microsoft/Windows/INetCache/IE/Users/Wvbommel01/AppData/Local/Microsoft/ACremers/AppData/Local/Microsoft/Windows/Temporary%20Internet%20Files/Content.Outlook/PYTR3LHO/20140214_Modulebeschrijvingen_crebocode.xlsx" TargetMode="External"/><Relationship Id="rId30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80" zoomScaleNormal="80" workbookViewId="0">
      <selection activeCell="C5" sqref="C5"/>
    </sheetView>
  </sheetViews>
  <sheetFormatPr defaultRowHeight="13.8" x14ac:dyDescent="0.3"/>
  <cols>
    <col min="1" max="1" width="1.6640625" style="276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93" customWidth="1"/>
    <col min="8" max="8" width="4.5546875" style="293" customWidth="1"/>
    <col min="9" max="10" width="1.6640625" style="293" customWidth="1"/>
    <col min="11" max="11" width="11.6640625" style="293" customWidth="1"/>
    <col min="12" max="14" width="1.6640625" style="293" customWidth="1"/>
    <col min="15" max="15" width="11.6640625" style="293" customWidth="1"/>
    <col min="16" max="18" width="1.6640625" style="293" customWidth="1"/>
    <col min="19" max="19" width="11.6640625" style="293" customWidth="1"/>
    <col min="20" max="22" width="1.6640625" style="293" customWidth="1"/>
    <col min="23" max="23" width="11.6640625" style="293" customWidth="1"/>
    <col min="24" max="25" width="6.88671875" style="67" customWidth="1"/>
    <col min="26" max="26" width="8.88671875" style="276"/>
    <col min="27" max="41" width="9.109375" style="276"/>
    <col min="42" max="43" width="8.88671875" style="276"/>
    <col min="44" max="44" width="12.109375" style="276" customWidth="1"/>
    <col min="45" max="45" width="8.88671875" style="276" customWidth="1"/>
    <col min="46" max="51" width="5.33203125" style="276" customWidth="1"/>
    <col min="52" max="58" width="8.88671875" style="276" customWidth="1"/>
    <col min="59" max="125" width="8.88671875" style="276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76" customFormat="1" ht="14.25" customHeight="1" thickBot="1" x14ac:dyDescent="0.35">
      <c r="C1" s="277"/>
      <c r="D1" s="277"/>
      <c r="E1" s="277"/>
      <c r="F1" s="277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7"/>
      <c r="AR1" s="279" t="s">
        <v>872</v>
      </c>
      <c r="AS1" s="279"/>
      <c r="AT1" s="279"/>
      <c r="AU1" s="279"/>
      <c r="AV1" s="279"/>
      <c r="AW1" s="279"/>
      <c r="AX1" s="279"/>
      <c r="AY1" s="279"/>
    </row>
    <row r="2" spans="2:51" ht="14.25" customHeight="1" thickBot="1" x14ac:dyDescent="0.35">
      <c r="B2" s="261"/>
      <c r="C2" s="262" t="s">
        <v>143</v>
      </c>
      <c r="D2" s="263"/>
      <c r="E2" s="262"/>
      <c r="F2" s="262"/>
      <c r="G2" s="263" t="s">
        <v>27</v>
      </c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2"/>
      <c r="Y2" s="264"/>
      <c r="AR2" s="279" t="s">
        <v>881</v>
      </c>
      <c r="AS2" s="279"/>
      <c r="AT2" s="279"/>
      <c r="AU2" s="279"/>
      <c r="AV2" s="279"/>
      <c r="AW2" s="279"/>
      <c r="AX2" s="279"/>
      <c r="AY2" s="279"/>
    </row>
    <row r="3" spans="2:51" ht="14.25" customHeight="1" thickBot="1" x14ac:dyDescent="0.35">
      <c r="B3" s="143"/>
      <c r="C3" s="64" t="s">
        <v>1124</v>
      </c>
      <c r="D3" s="265"/>
      <c r="E3" s="140"/>
      <c r="F3" s="435" t="s">
        <v>948</v>
      </c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7"/>
      <c r="Y3" s="144"/>
      <c r="AR3" s="279"/>
      <c r="AS3" s="279"/>
      <c r="AT3" s="279"/>
      <c r="AU3" s="279"/>
      <c r="AV3" s="279"/>
      <c r="AW3" s="279"/>
      <c r="AX3" s="279"/>
      <c r="AY3" s="279"/>
    </row>
    <row r="4" spans="2:51" ht="14.25" customHeight="1" thickBot="1" x14ac:dyDescent="0.35">
      <c r="B4" s="143"/>
      <c r="C4" s="266" t="s">
        <v>136</v>
      </c>
      <c r="D4" s="267" t="s">
        <v>137</v>
      </c>
      <c r="E4" s="140"/>
      <c r="F4" s="268"/>
      <c r="G4" s="269" t="s">
        <v>140</v>
      </c>
      <c r="H4" s="269"/>
      <c r="I4" s="438" t="s">
        <v>142</v>
      </c>
      <c r="J4" s="438"/>
      <c r="K4" s="438"/>
      <c r="L4" s="438"/>
      <c r="M4" s="438"/>
      <c r="N4" s="438"/>
      <c r="O4" s="438"/>
      <c r="P4" s="438"/>
      <c r="Q4" s="438"/>
      <c r="R4" s="438"/>
      <c r="S4" s="438"/>
      <c r="T4" s="438"/>
      <c r="U4" s="438"/>
      <c r="V4" s="438"/>
      <c r="W4" s="438"/>
      <c r="X4" s="268"/>
      <c r="Y4" s="144"/>
      <c r="AR4" s="279"/>
      <c r="AS4" s="279"/>
      <c r="AT4" s="279"/>
      <c r="AU4" s="279"/>
      <c r="AV4" s="279"/>
      <c r="AW4" s="279"/>
      <c r="AX4" s="279"/>
      <c r="AY4" s="279"/>
    </row>
    <row r="5" spans="2:51" ht="15.75" customHeight="1" thickBot="1" x14ac:dyDescent="0.35">
      <c r="B5" s="143"/>
      <c r="C5" s="49" t="s">
        <v>884</v>
      </c>
      <c r="D5" s="183">
        <v>3</v>
      </c>
      <c r="E5" s="270"/>
      <c r="F5" s="441">
        <v>25468</v>
      </c>
      <c r="G5" s="442"/>
      <c r="H5" s="439" t="str">
        <f>IFERROR(VLOOKUP(F5,db_crebolijst_all!A3:S497,17),"1")</f>
        <v>Paardensport en -houderij 23177 (Bedrijfsleider paardensport en -houderij)</v>
      </c>
      <c r="I5" s="439"/>
      <c r="J5" s="439"/>
      <c r="K5" s="439"/>
      <c r="L5" s="439"/>
      <c r="M5" s="439"/>
      <c r="N5" s="439"/>
      <c r="O5" s="439"/>
      <c r="P5" s="439"/>
      <c r="Q5" s="439"/>
      <c r="R5" s="439"/>
      <c r="S5" s="439"/>
      <c r="T5" s="439"/>
      <c r="U5" s="439"/>
      <c r="V5" s="439"/>
      <c r="W5" s="439"/>
      <c r="X5" s="440"/>
      <c r="Y5" s="144"/>
      <c r="AA5" s="280"/>
      <c r="AB5" s="280"/>
      <c r="AC5" s="281" t="s">
        <v>910</v>
      </c>
      <c r="AD5" s="282"/>
      <c r="AE5" s="282"/>
      <c r="AF5" s="282"/>
      <c r="AR5" s="279"/>
      <c r="AS5" s="279"/>
      <c r="AT5" s="279"/>
      <c r="AU5" s="279"/>
      <c r="AV5" s="279"/>
      <c r="AW5" s="279"/>
      <c r="AX5" s="279"/>
      <c r="AY5" s="279"/>
    </row>
    <row r="6" spans="2:51" ht="14.25" customHeight="1" thickBot="1" x14ac:dyDescent="0.35">
      <c r="B6" s="143"/>
      <c r="C6" s="271" t="s">
        <v>138</v>
      </c>
      <c r="D6" s="272" t="s">
        <v>139</v>
      </c>
      <c r="E6" s="140"/>
      <c r="F6" s="140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140"/>
      <c r="Y6" s="144"/>
      <c r="AA6" s="282"/>
      <c r="AB6" s="282"/>
      <c r="AC6" s="282"/>
      <c r="AD6" s="282"/>
      <c r="AE6" s="282"/>
      <c r="AF6" s="282"/>
      <c r="AR6" s="279"/>
      <c r="AS6" s="279"/>
      <c r="AT6" s="283" t="s">
        <v>873</v>
      </c>
      <c r="AU6" s="283" t="s">
        <v>866</v>
      </c>
      <c r="AV6" s="283" t="s">
        <v>874</v>
      </c>
      <c r="AW6" s="283" t="s">
        <v>874</v>
      </c>
      <c r="AX6" s="283" t="s">
        <v>876</v>
      </c>
      <c r="AY6" s="283" t="s">
        <v>877</v>
      </c>
    </row>
    <row r="7" spans="2:51" ht="15.75" customHeight="1" thickBot="1" x14ac:dyDescent="0.35">
      <c r="B7" s="143"/>
      <c r="C7" s="148" t="s">
        <v>7</v>
      </c>
      <c r="D7" s="313">
        <f>IFERROR(VLOOKUP(F5,db_crebolijst_all!A3:Q497,db_crebolijst_all!J1),"gcg")</f>
        <v>4</v>
      </c>
      <c r="E7" s="270"/>
      <c r="F7" s="423" t="s">
        <v>141</v>
      </c>
      <c r="G7" s="424"/>
      <c r="H7" s="424"/>
      <c r="I7" s="424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/>
      <c r="W7" s="424"/>
      <c r="X7" s="425"/>
      <c r="Y7" s="144"/>
      <c r="AR7" s="279" t="str">
        <f>CONCATENATE(C7,";",D5+AS10)</f>
        <v>BOL;3</v>
      </c>
      <c r="AS7" s="284" t="s">
        <v>191</v>
      </c>
      <c r="AT7" s="285">
        <f>VLOOKUP($AR$7,db_duur!$B$2:$J$11,4)</f>
        <v>700</v>
      </c>
      <c r="AU7" s="285"/>
      <c r="AV7" s="285"/>
      <c r="AW7" s="285"/>
      <c r="AX7" s="285"/>
      <c r="AY7" s="286">
        <f>VLOOKUP($AR$7,db_duur!$B$2:$J$11,5)</f>
        <v>1800</v>
      </c>
    </row>
    <row r="8" spans="2:51" ht="14.25" customHeight="1" thickBot="1" x14ac:dyDescent="0.35">
      <c r="B8" s="143"/>
      <c r="C8" s="142"/>
      <c r="D8" s="139"/>
      <c r="E8" s="140"/>
      <c r="F8" s="140"/>
      <c r="G8" s="274"/>
      <c r="H8" s="274"/>
      <c r="I8" s="274"/>
      <c r="J8" s="275"/>
      <c r="K8" s="275"/>
      <c r="L8" s="275"/>
      <c r="M8" s="274"/>
      <c r="N8" s="275"/>
      <c r="O8" s="275"/>
      <c r="P8" s="275"/>
      <c r="Q8" s="274"/>
      <c r="R8" s="275"/>
      <c r="S8" s="275"/>
      <c r="T8" s="275"/>
      <c r="U8" s="274"/>
      <c r="V8" s="274"/>
      <c r="W8" s="274"/>
      <c r="X8" s="140"/>
      <c r="Y8" s="144"/>
      <c r="AR8" s="279"/>
      <c r="AS8" s="284" t="s">
        <v>0</v>
      </c>
      <c r="AT8" s="285">
        <f>VLOOKUP($AR$7,db_duur!$B$2:$J$11,6)</f>
        <v>0</v>
      </c>
      <c r="AU8" s="285"/>
      <c r="AV8" s="285"/>
      <c r="AW8" s="285"/>
      <c r="AX8" s="285"/>
      <c r="AY8" s="286">
        <f>VLOOKUP($AR$7,db_duur!$B$2:$J$11,7)</f>
        <v>900</v>
      </c>
    </row>
    <row r="9" spans="2:51" ht="21.75" customHeight="1" thickBot="1" x14ac:dyDescent="0.35">
      <c r="B9" s="143"/>
      <c r="C9" s="142" t="s">
        <v>135</v>
      </c>
      <c r="D9" s="139"/>
      <c r="E9" s="140"/>
      <c r="F9" s="423" t="s">
        <v>10</v>
      </c>
      <c r="G9" s="424"/>
      <c r="H9" s="446"/>
      <c r="I9" s="136"/>
      <c r="J9" s="443" t="s">
        <v>11</v>
      </c>
      <c r="K9" s="444"/>
      <c r="L9" s="445"/>
      <c r="M9" s="136"/>
      <c r="N9" s="443" t="s">
        <v>12</v>
      </c>
      <c r="O9" s="444"/>
      <c r="P9" s="445"/>
      <c r="Q9" s="137"/>
      <c r="R9" s="443" t="s">
        <v>15</v>
      </c>
      <c r="S9" s="444"/>
      <c r="T9" s="445"/>
      <c r="U9" s="137"/>
      <c r="V9" s="423" t="s">
        <v>4</v>
      </c>
      <c r="W9" s="424"/>
      <c r="X9" s="425"/>
      <c r="Y9" s="144"/>
      <c r="AR9" s="279"/>
      <c r="AS9" s="279"/>
      <c r="AT9" s="283"/>
      <c r="AU9" s="283"/>
      <c r="AV9" s="283"/>
      <c r="AW9" s="283"/>
      <c r="AX9" s="283"/>
      <c r="AY9" s="283">
        <f>VLOOKUP($AR$7,db_duur!$B$2:$J$11,9)</f>
        <v>3000</v>
      </c>
    </row>
    <row r="10" spans="2:51" ht="18.75" customHeight="1" thickBot="1" x14ac:dyDescent="0.35">
      <c r="B10" s="143"/>
      <c r="C10" s="59">
        <v>7.0000000000000007E-2</v>
      </c>
      <c r="D10" s="136" t="s">
        <v>191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5">
        <v>550</v>
      </c>
      <c r="L10" s="136"/>
      <c r="M10" s="136"/>
      <c r="N10" s="136"/>
      <c r="O10" s="185">
        <v>550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1800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60">
        <v>0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450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>IF(VALUE($D$5)=1,G11,IF(VALUE($D$5)=2,SUM($G11:$K11),IF(VALUE($D$5)=3,SUM($G11:$O11),SUM($G11:$S11))))</f>
        <v>1200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>IF(VALUE($D$5)=1,G12,IF(VALUE($D$5)=2,SUM($G12:$K12),IF(VALUE($D$5)=3,SUM($G12:$O12),SUM($G12:$S12))))</f>
        <v>3000</v>
      </c>
      <c r="X12" s="135" t="str">
        <f>IFERROR(IF(W12&lt;AY9,"!",""),AC5)</f>
        <v/>
      </c>
      <c r="Y12" s="144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R12" s="288"/>
      <c r="AS12" s="289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7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423" t="s">
        <v>10</v>
      </c>
      <c r="G16" s="424"/>
      <c r="H16" s="425"/>
      <c r="I16" s="74"/>
      <c r="J16" s="423" t="s">
        <v>11</v>
      </c>
      <c r="K16" s="424"/>
      <c r="L16" s="425"/>
      <c r="M16" s="74"/>
      <c r="N16" s="423" t="s">
        <v>12</v>
      </c>
      <c r="O16" s="424"/>
      <c r="P16" s="425"/>
      <c r="Q16" s="75"/>
      <c r="R16" s="423" t="s">
        <v>15</v>
      </c>
      <c r="S16" s="424"/>
      <c r="T16" s="425"/>
      <c r="U16" s="75"/>
      <c r="V16" s="423" t="s">
        <v>4</v>
      </c>
      <c r="W16" s="424"/>
      <c r="X16" s="425"/>
      <c r="Y16" s="76"/>
      <c r="AR16" s="287"/>
      <c r="AS16" s="287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426" t="s">
        <v>191</v>
      </c>
      <c r="D18" s="78"/>
      <c r="F18" s="429">
        <f>IFERROR(W10*(1+$C$10),AC5)</f>
        <v>1926</v>
      </c>
      <c r="G18" s="430"/>
      <c r="H18" s="430"/>
      <c r="I18" s="430"/>
      <c r="J18" s="430"/>
      <c r="K18" s="430"/>
      <c r="L18" s="430"/>
      <c r="M18" s="430"/>
      <c r="N18" s="430"/>
      <c r="O18" s="430"/>
      <c r="P18" s="430"/>
      <c r="Q18" s="430"/>
      <c r="R18" s="430"/>
      <c r="S18" s="430"/>
      <c r="T18" s="430"/>
      <c r="U18" s="430"/>
      <c r="V18" s="430"/>
      <c r="W18" s="430"/>
      <c r="X18" s="431"/>
      <c r="Y18" s="76"/>
    </row>
    <row r="19" spans="2:25" ht="10.199999999999999" customHeight="1" thickBot="1" x14ac:dyDescent="0.35">
      <c r="B19" s="72"/>
      <c r="C19" s="427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427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427"/>
      <c r="D21" s="74" t="s">
        <v>29</v>
      </c>
      <c r="E21" s="83"/>
      <c r="F21" s="84"/>
      <c r="G21" s="290">
        <f>G10*(1+$C$10)</f>
        <v>749</v>
      </c>
      <c r="H21" s="86"/>
      <c r="I21" s="75"/>
      <c r="J21" s="87"/>
      <c r="K21" s="290">
        <f>K10*(1+$C$10)</f>
        <v>588.5</v>
      </c>
      <c r="L21" s="86"/>
      <c r="M21" s="75"/>
      <c r="N21" s="87"/>
      <c r="O21" s="290">
        <f>O10*(1+$C$10)</f>
        <v>588.5</v>
      </c>
      <c r="P21" s="86"/>
      <c r="Q21" s="75"/>
      <c r="R21" s="87"/>
      <c r="S21" s="29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1926</v>
      </c>
      <c r="X21" s="86"/>
      <c r="Y21" s="76"/>
    </row>
    <row r="22" spans="2:25" ht="10.199999999999999" customHeight="1" x14ac:dyDescent="0.3">
      <c r="B22" s="72"/>
      <c r="C22" s="427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427"/>
      <c r="D23" s="75" t="s">
        <v>17</v>
      </c>
      <c r="E23" s="89"/>
      <c r="F23" s="90"/>
      <c r="G23" s="290">
        <f>Opleidingsplan!O155+Opleidingsplan!M155</f>
        <v>815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427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427"/>
      <c r="D25" s="75" t="s">
        <v>18</v>
      </c>
      <c r="E25" s="73"/>
      <c r="F25" s="88"/>
      <c r="G25" s="75"/>
      <c r="H25" s="86"/>
      <c r="I25" s="75"/>
      <c r="J25" s="87"/>
      <c r="K25" s="290">
        <f>Opleidingsplan!AV155+Opleidingsplan!AT155</f>
        <v>662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427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427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0">
        <f>Opleidingsplan!CD155+Opleidingsplan!CB155</f>
        <v>586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427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427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0">
        <f>Opleidingsplan!DI155</f>
        <v>0</v>
      </c>
      <c r="T29" s="86"/>
      <c r="U29" s="75"/>
      <c r="V29" s="87"/>
      <c r="W29" s="85">
        <f>+G23+K25+O27+S29</f>
        <v>2063</v>
      </c>
      <c r="X29" s="86"/>
      <c r="Y29" s="76"/>
    </row>
    <row r="30" spans="2:25" ht="10.199999999999999" customHeight="1" x14ac:dyDescent="0.3">
      <c r="B30" s="72"/>
      <c r="C30" s="427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427"/>
      <c r="D31" s="74" t="s">
        <v>4</v>
      </c>
      <c r="E31" s="83"/>
      <c r="F31" s="88"/>
      <c r="G31" s="291">
        <f>+G23-G21</f>
        <v>66</v>
      </c>
      <c r="H31" s="86"/>
      <c r="I31" s="75"/>
      <c r="J31" s="87"/>
      <c r="K31" s="291">
        <f>+K25-K21</f>
        <v>73.5</v>
      </c>
      <c r="L31" s="86"/>
      <c r="M31" s="75"/>
      <c r="N31" s="87"/>
      <c r="O31" s="291">
        <f>+O27-O21</f>
        <v>-2.5</v>
      </c>
      <c r="P31" s="86"/>
      <c r="Q31" s="75"/>
      <c r="R31" s="87"/>
      <c r="S31" s="291">
        <f>+S29-S21</f>
        <v>0</v>
      </c>
      <c r="T31" s="86"/>
      <c r="U31" s="75"/>
      <c r="V31" s="87"/>
      <c r="W31" s="85">
        <f>+W29-W21</f>
        <v>137</v>
      </c>
      <c r="X31" s="86"/>
      <c r="Y31" s="76"/>
    </row>
    <row r="32" spans="2:25" ht="10.199999999999999" customHeight="1" thickBot="1" x14ac:dyDescent="0.35">
      <c r="B32" s="72"/>
      <c r="C32" s="428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426" t="s">
        <v>0</v>
      </c>
      <c r="D34" s="78"/>
      <c r="F34" s="429">
        <f>W11*(1+$C$11)</f>
        <v>1200</v>
      </c>
      <c r="G34" s="430"/>
      <c r="H34" s="430"/>
      <c r="I34" s="430"/>
      <c r="J34" s="430"/>
      <c r="K34" s="430"/>
      <c r="L34" s="430"/>
      <c r="M34" s="430"/>
      <c r="N34" s="430"/>
      <c r="O34" s="430"/>
      <c r="P34" s="430"/>
      <c r="Q34" s="430"/>
      <c r="R34" s="430"/>
      <c r="S34" s="430"/>
      <c r="T34" s="430"/>
      <c r="U34" s="430"/>
      <c r="V34" s="430"/>
      <c r="W34" s="430"/>
      <c r="X34" s="431"/>
      <c r="Y34" s="76"/>
    </row>
    <row r="35" spans="2:25" ht="10.199999999999999" customHeight="1" thickBot="1" x14ac:dyDescent="0.35">
      <c r="B35" s="72"/>
      <c r="C35" s="427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427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427"/>
      <c r="D37" s="74" t="s">
        <v>29</v>
      </c>
      <c r="E37" s="83"/>
      <c r="F37" s="84"/>
      <c r="G37" s="290">
        <f>G11*(1+$C$11)</f>
        <v>300</v>
      </c>
      <c r="H37" s="76"/>
      <c r="I37" s="77"/>
      <c r="J37" s="88"/>
      <c r="K37" s="290">
        <f>K11*(1+$C$11)</f>
        <v>450</v>
      </c>
      <c r="L37" s="86"/>
      <c r="M37" s="75"/>
      <c r="N37" s="87"/>
      <c r="O37" s="290">
        <f>O11*(1+$C$11)</f>
        <v>450</v>
      </c>
      <c r="P37" s="86"/>
      <c r="Q37" s="75"/>
      <c r="R37" s="87"/>
      <c r="S37" s="29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199999999999999" customHeight="1" x14ac:dyDescent="0.3">
      <c r="B38" s="72"/>
      <c r="C38" s="427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427"/>
      <c r="D39" s="75" t="s">
        <v>17</v>
      </c>
      <c r="E39" s="89"/>
      <c r="F39" s="90"/>
      <c r="G39" s="290">
        <f>Opleidingsplan!N155</f>
        <v>320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427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427"/>
      <c r="D41" s="75" t="s">
        <v>18</v>
      </c>
      <c r="E41" s="73"/>
      <c r="F41" s="88"/>
      <c r="G41" s="75"/>
      <c r="H41" s="86"/>
      <c r="I41" s="75"/>
      <c r="J41" s="87"/>
      <c r="K41" s="290">
        <f>Opleidingsplan!AU155</f>
        <v>456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427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427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0">
        <f>Opleidingsplan!CC155</f>
        <v>504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427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427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0">
        <f>Opleidingsplan!DJ155</f>
        <v>0</v>
      </c>
      <c r="T45" s="86"/>
      <c r="U45" s="75"/>
      <c r="V45" s="87"/>
      <c r="W45" s="85">
        <f>+G39+K41+O43+S45</f>
        <v>1280</v>
      </c>
      <c r="X45" s="86"/>
      <c r="Y45" s="76"/>
    </row>
    <row r="46" spans="2:25" ht="10.199999999999999" customHeight="1" x14ac:dyDescent="0.3">
      <c r="B46" s="72"/>
      <c r="C46" s="427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427"/>
      <c r="D47" s="74" t="s">
        <v>4</v>
      </c>
      <c r="E47" s="83"/>
      <c r="F47" s="88"/>
      <c r="G47" s="291">
        <f>+G39-G37</f>
        <v>20</v>
      </c>
      <c r="H47" s="86"/>
      <c r="I47" s="75"/>
      <c r="J47" s="87"/>
      <c r="K47" s="291">
        <f>+K41-K37</f>
        <v>6</v>
      </c>
      <c r="L47" s="86"/>
      <c r="M47" s="75"/>
      <c r="N47" s="87"/>
      <c r="O47" s="291">
        <f>+O43-O37</f>
        <v>54</v>
      </c>
      <c r="P47" s="86"/>
      <c r="Q47" s="75"/>
      <c r="R47" s="87"/>
      <c r="S47" s="291">
        <f>+S45-S37</f>
        <v>0</v>
      </c>
      <c r="T47" s="86"/>
      <c r="U47" s="75"/>
      <c r="V47" s="87"/>
      <c r="W47" s="85">
        <f>(G47+K47+O47+S47)</f>
        <v>80</v>
      </c>
      <c r="X47" s="86"/>
      <c r="Y47" s="76"/>
    </row>
    <row r="48" spans="2:25" ht="10.199999999999999" customHeight="1" thickBot="1" x14ac:dyDescent="0.35">
      <c r="B48" s="72"/>
      <c r="C48" s="428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417" t="s">
        <v>4</v>
      </c>
      <c r="D50" s="78"/>
      <c r="E50" s="73"/>
      <c r="F50" s="420">
        <f>F18+F34+W12-W11-W10</f>
        <v>3126</v>
      </c>
      <c r="G50" s="421"/>
      <c r="H50" s="421"/>
      <c r="I50" s="421"/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  <c r="W50" s="421"/>
      <c r="X50" s="422"/>
      <c r="Y50" s="76"/>
    </row>
    <row r="51" spans="1:125" ht="10.199999999999999" customHeight="1" thickBot="1" x14ac:dyDescent="0.35">
      <c r="B51" s="72"/>
      <c r="C51" s="418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418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418"/>
      <c r="D53" s="74" t="s">
        <v>29</v>
      </c>
      <c r="E53" s="83"/>
      <c r="F53" s="84"/>
      <c r="G53" s="290">
        <f>+G21+G37</f>
        <v>1049</v>
      </c>
      <c r="H53" s="76"/>
      <c r="I53" s="77"/>
      <c r="J53" s="88"/>
      <c r="K53" s="290">
        <f>+K21+K37</f>
        <v>1038.5</v>
      </c>
      <c r="L53" s="86"/>
      <c r="M53" s="75"/>
      <c r="N53" s="87"/>
      <c r="O53" s="290">
        <f>+O21+O37</f>
        <v>1038.5</v>
      </c>
      <c r="P53" s="86"/>
      <c r="Q53" s="75"/>
      <c r="R53" s="87"/>
      <c r="S53" s="29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3126</v>
      </c>
      <c r="X53" s="100"/>
      <c r="Y53" s="76"/>
      <c r="AP53" s="287"/>
    </row>
    <row r="54" spans="1:125" ht="10.199999999999999" customHeight="1" x14ac:dyDescent="0.3">
      <c r="B54" s="72"/>
      <c r="C54" s="418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7"/>
    </row>
    <row r="55" spans="1:125" ht="14.25" customHeight="1" x14ac:dyDescent="0.3">
      <c r="B55" s="72"/>
      <c r="C55" s="418"/>
      <c r="D55" s="74" t="s">
        <v>191</v>
      </c>
      <c r="E55" s="83"/>
      <c r="F55" s="84"/>
      <c r="G55" s="290">
        <f>G23</f>
        <v>815</v>
      </c>
      <c r="H55" s="86"/>
      <c r="I55" s="75"/>
      <c r="J55" s="87"/>
      <c r="K55" s="290">
        <f>K25</f>
        <v>662</v>
      </c>
      <c r="L55" s="86"/>
      <c r="M55" s="75"/>
      <c r="N55" s="87"/>
      <c r="O55" s="290">
        <f>O27</f>
        <v>586</v>
      </c>
      <c r="P55" s="86"/>
      <c r="Q55" s="75"/>
      <c r="R55" s="87"/>
      <c r="S55" s="29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2063</v>
      </c>
      <c r="X55" s="100"/>
      <c r="Y55" s="76"/>
    </row>
    <row r="56" spans="1:125" ht="14.25" customHeight="1" x14ac:dyDescent="0.3">
      <c r="B56" s="72"/>
      <c r="C56" s="418"/>
      <c r="D56" s="74" t="s">
        <v>0</v>
      </c>
      <c r="E56" s="83"/>
      <c r="F56" s="84"/>
      <c r="G56" s="290">
        <f>G39</f>
        <v>320</v>
      </c>
      <c r="H56" s="86"/>
      <c r="I56" s="75"/>
      <c r="J56" s="87"/>
      <c r="K56" s="290">
        <f>K41</f>
        <v>456</v>
      </c>
      <c r="L56" s="86"/>
      <c r="M56" s="75"/>
      <c r="N56" s="87"/>
      <c r="O56" s="290">
        <f>O43</f>
        <v>504</v>
      </c>
      <c r="P56" s="86"/>
      <c r="Q56" s="75"/>
      <c r="R56" s="87"/>
      <c r="S56" s="29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1280</v>
      </c>
      <c r="X56" s="100"/>
      <c r="Y56" s="76"/>
    </row>
    <row r="57" spans="1:125" s="292" customFormat="1" ht="14.25" customHeight="1" x14ac:dyDescent="0.3">
      <c r="A57" s="282"/>
      <c r="B57" s="103"/>
      <c r="C57" s="418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0.38288962010170507</v>
      </c>
      <c r="X57" s="113"/>
      <c r="Y57" s="114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2"/>
      <c r="BX57" s="282"/>
      <c r="BY57" s="282"/>
      <c r="BZ57" s="282"/>
      <c r="CA57" s="282"/>
      <c r="CB57" s="282"/>
      <c r="CC57" s="282"/>
      <c r="CD57" s="282"/>
      <c r="CE57" s="282"/>
      <c r="CF57" s="282"/>
      <c r="CG57" s="282"/>
      <c r="CH57" s="282"/>
      <c r="CI57" s="282"/>
      <c r="CJ57" s="282"/>
      <c r="CK57" s="282"/>
      <c r="CL57" s="282"/>
      <c r="CM57" s="282"/>
      <c r="CN57" s="282"/>
      <c r="CO57" s="282"/>
      <c r="CP57" s="282"/>
      <c r="CQ57" s="282"/>
      <c r="CR57" s="282"/>
      <c r="CS57" s="282"/>
      <c r="CT57" s="282"/>
      <c r="CU57" s="282"/>
      <c r="CV57" s="282"/>
      <c r="CW57" s="282"/>
      <c r="CX57" s="282"/>
      <c r="CY57" s="282"/>
      <c r="CZ57" s="282"/>
      <c r="DA57" s="282"/>
      <c r="DB57" s="282"/>
      <c r="DC57" s="282"/>
      <c r="DD57" s="282"/>
      <c r="DE57" s="282"/>
      <c r="DF57" s="282"/>
      <c r="DG57" s="282"/>
      <c r="DH57" s="282"/>
      <c r="DI57" s="282"/>
      <c r="DJ57" s="282"/>
      <c r="DK57" s="282"/>
      <c r="DL57" s="282"/>
      <c r="DM57" s="282"/>
      <c r="DN57" s="282"/>
      <c r="DO57" s="282"/>
      <c r="DP57" s="282"/>
      <c r="DQ57" s="282"/>
      <c r="DR57" s="282"/>
      <c r="DS57" s="282"/>
      <c r="DT57" s="282"/>
      <c r="DU57" s="282"/>
    </row>
    <row r="58" spans="1:125" ht="14.25" customHeight="1" x14ac:dyDescent="0.3">
      <c r="B58" s="72"/>
      <c r="C58" s="418"/>
      <c r="D58" s="74" t="s">
        <v>4</v>
      </c>
      <c r="E58" s="83"/>
      <c r="F58" s="88"/>
      <c r="G58" s="290">
        <f>+G55+G56</f>
        <v>1135</v>
      </c>
      <c r="H58" s="76"/>
      <c r="I58" s="77"/>
      <c r="J58" s="88"/>
      <c r="K58" s="290">
        <f>+K55+K56</f>
        <v>1118</v>
      </c>
      <c r="L58" s="86"/>
      <c r="M58" s="75"/>
      <c r="N58" s="87"/>
      <c r="O58" s="290">
        <f>+O55+O56</f>
        <v>1090</v>
      </c>
      <c r="P58" s="86"/>
      <c r="Q58" s="75"/>
      <c r="R58" s="87"/>
      <c r="S58" s="29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3343</v>
      </c>
      <c r="X58" s="100"/>
      <c r="Y58" s="76"/>
    </row>
    <row r="59" spans="1:125" ht="10.199999999999999" customHeight="1" x14ac:dyDescent="0.3">
      <c r="B59" s="72"/>
      <c r="C59" s="418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418"/>
      <c r="D60" s="116" t="s">
        <v>133</v>
      </c>
      <c r="E60" s="83"/>
      <c r="F60" s="88"/>
      <c r="G60" s="291">
        <f>(G56+G55)-G53</f>
        <v>86</v>
      </c>
      <c r="H60" s="76"/>
      <c r="I60" s="77"/>
      <c r="J60" s="88"/>
      <c r="K60" s="291">
        <f>(K56+K55)-K53</f>
        <v>79.5</v>
      </c>
      <c r="L60" s="86"/>
      <c r="M60" s="75"/>
      <c r="N60" s="87"/>
      <c r="O60" s="291">
        <f>(O56+O55)-O53</f>
        <v>51.5</v>
      </c>
      <c r="P60" s="86"/>
      <c r="Q60" s="75"/>
      <c r="R60" s="87"/>
      <c r="S60" s="291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217</v>
      </c>
      <c r="X60" s="100"/>
      <c r="Y60" s="76"/>
    </row>
    <row r="61" spans="1:125" ht="10.199999999999999" customHeight="1" x14ac:dyDescent="0.3">
      <c r="B61" s="72"/>
      <c r="C61" s="418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418"/>
      <c r="D62" s="116" t="s">
        <v>134</v>
      </c>
      <c r="E62" s="83"/>
      <c r="F62" s="88"/>
      <c r="G62" s="291">
        <f>G55+G56-((G21/(1+$C$10))+(G37/(1+$C$11)))</f>
        <v>135</v>
      </c>
      <c r="H62" s="76"/>
      <c r="I62" s="77"/>
      <c r="J62" s="88"/>
      <c r="K62" s="291">
        <f>K55+K56-((K21/(1+$C$10))+(K37/(1+$C$11)))</f>
        <v>118</v>
      </c>
      <c r="L62" s="86"/>
      <c r="M62" s="75"/>
      <c r="N62" s="87"/>
      <c r="O62" s="291">
        <f>O55+O56-((O21/(1+$C$10))+(O37/(1+$C$11)))</f>
        <v>90</v>
      </c>
      <c r="P62" s="86"/>
      <c r="Q62" s="75"/>
      <c r="R62" s="87"/>
      <c r="S62" s="291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343</v>
      </c>
      <c r="X62" s="100"/>
      <c r="Y62" s="76"/>
    </row>
    <row r="63" spans="1:125" ht="10.199999999999999" customHeight="1" thickBot="1" x14ac:dyDescent="0.35">
      <c r="B63" s="72"/>
      <c r="C63" s="419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92" t="s">
        <v>184</v>
      </c>
    </row>
    <row r="66" spans="3:23" ht="14.4" x14ac:dyDescent="0.3">
      <c r="C66" s="259" t="s">
        <v>24</v>
      </c>
      <c r="D66" s="63"/>
      <c r="E66" s="62"/>
      <c r="F66" s="62"/>
      <c r="G66" s="62"/>
      <c r="H66" s="62"/>
      <c r="I66" s="62"/>
      <c r="J66" s="63"/>
      <c r="K66" s="432" t="str">
        <f>Examenprogramma!$B$37</f>
        <v>1 juli 2021</v>
      </c>
      <c r="L66" s="432"/>
      <c r="M66" s="432"/>
      <c r="N66" s="432"/>
      <c r="O66" s="432"/>
    </row>
    <row r="67" spans="3:23" ht="14.4" x14ac:dyDescent="0.3">
      <c r="C67" s="259" t="s">
        <v>25</v>
      </c>
      <c r="D67" s="63"/>
      <c r="E67" s="62"/>
      <c r="F67" s="62"/>
      <c r="G67" s="62"/>
      <c r="H67" s="62"/>
      <c r="I67" s="62"/>
      <c r="J67" s="63"/>
      <c r="K67" s="433" t="str">
        <f>Examenprogramma!$B$38</f>
        <v>Maasland</v>
      </c>
      <c r="L67" s="433"/>
      <c r="M67" s="433"/>
      <c r="N67" s="433"/>
      <c r="O67" s="433"/>
    </row>
    <row r="68" spans="3:23" ht="14.4" x14ac:dyDescent="0.3">
      <c r="C68" s="259" t="s">
        <v>21</v>
      </c>
      <c r="D68" s="63"/>
      <c r="E68" s="62"/>
      <c r="F68" s="62"/>
      <c r="G68" s="62"/>
      <c r="H68" s="62"/>
      <c r="I68" s="62"/>
      <c r="J68" s="63"/>
      <c r="K68" s="434" t="str">
        <f>Examenprogramma!$B$39</f>
        <v>A. Blansjaar</v>
      </c>
      <c r="L68" s="434"/>
      <c r="M68" s="434"/>
      <c r="N68" s="434"/>
      <c r="O68" s="434"/>
    </row>
    <row r="69" spans="3:23" s="276" customFormat="1" x14ac:dyDescent="0.3"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</row>
    <row r="70" spans="3:23" s="276" customFormat="1" x14ac:dyDescent="0.3"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</row>
    <row r="71" spans="3:23" s="276" customFormat="1" x14ac:dyDescent="0.3"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</row>
    <row r="72" spans="3:23" s="276" customFormat="1" x14ac:dyDescent="0.3"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</row>
    <row r="73" spans="3:23" s="276" customFormat="1" x14ac:dyDescent="0.3"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</row>
    <row r="74" spans="3:23" s="276" customFormat="1" x14ac:dyDescent="0.3"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</row>
    <row r="75" spans="3:23" s="276" customFormat="1" x14ac:dyDescent="0.3"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</row>
    <row r="76" spans="3:23" s="276" customFormat="1" x14ac:dyDescent="0.3"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</row>
    <row r="77" spans="3:23" s="276" customFormat="1" x14ac:dyDescent="0.3"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</row>
    <row r="78" spans="3:23" s="276" customFormat="1" x14ac:dyDescent="0.3"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</row>
    <row r="79" spans="3:23" s="276" customFormat="1" x14ac:dyDescent="0.3"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</row>
    <row r="80" spans="3:23" s="276" customFormat="1" x14ac:dyDescent="0.3"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</row>
    <row r="81" spans="7:23" s="276" customFormat="1" x14ac:dyDescent="0.3"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</row>
    <row r="82" spans="7:23" s="276" customFormat="1" x14ac:dyDescent="0.3"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</row>
    <row r="83" spans="7:23" s="276" customFormat="1" x14ac:dyDescent="0.3"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</row>
    <row r="84" spans="7:23" s="276" customFormat="1" x14ac:dyDescent="0.3"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</row>
    <row r="85" spans="7:23" s="276" customFormat="1" x14ac:dyDescent="0.3"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</row>
    <row r="86" spans="7:23" s="276" customFormat="1" x14ac:dyDescent="0.3"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</row>
    <row r="87" spans="7:23" s="276" customFormat="1" x14ac:dyDescent="0.3"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</row>
    <row r="88" spans="7:23" s="276" customFormat="1" x14ac:dyDescent="0.3"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</row>
    <row r="89" spans="7:23" s="276" customFormat="1" x14ac:dyDescent="0.3"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</row>
    <row r="90" spans="7:23" s="276" customFormat="1" x14ac:dyDescent="0.3"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</row>
    <row r="91" spans="7:23" s="276" customFormat="1" x14ac:dyDescent="0.3"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</row>
    <row r="92" spans="7:23" s="276" customFormat="1" x14ac:dyDescent="0.3"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</row>
    <row r="93" spans="7:23" s="276" customFormat="1" x14ac:dyDescent="0.3"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</row>
    <row r="94" spans="7:23" s="276" customFormat="1" x14ac:dyDescent="0.3"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</row>
    <row r="95" spans="7:23" s="276" customFormat="1" x14ac:dyDescent="0.3"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</row>
    <row r="96" spans="7:23" s="276" customFormat="1" x14ac:dyDescent="0.3"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</row>
    <row r="97" spans="7:23" s="276" customFormat="1" x14ac:dyDescent="0.3"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</row>
    <row r="98" spans="7:23" s="276" customFormat="1" x14ac:dyDescent="0.3"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</row>
    <row r="99" spans="7:23" s="276" customFormat="1" x14ac:dyDescent="0.3"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</row>
    <row r="100" spans="7:23" s="276" customFormat="1" x14ac:dyDescent="0.3"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</row>
    <row r="101" spans="7:23" s="276" customFormat="1" x14ac:dyDescent="0.3"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</row>
    <row r="102" spans="7:23" s="276" customFormat="1" x14ac:dyDescent="0.3"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</row>
    <row r="103" spans="7:23" s="276" customFormat="1" x14ac:dyDescent="0.3"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</row>
    <row r="104" spans="7:23" s="276" customFormat="1" x14ac:dyDescent="0.3"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</row>
    <row r="105" spans="7:23" s="276" customFormat="1" x14ac:dyDescent="0.3"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</row>
    <row r="106" spans="7:23" s="276" customFormat="1" x14ac:dyDescent="0.3"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</row>
    <row r="107" spans="7:23" s="276" customFormat="1" x14ac:dyDescent="0.3"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</row>
    <row r="108" spans="7:23" s="276" customFormat="1" x14ac:dyDescent="0.3"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</row>
    <row r="109" spans="7:23" s="276" customFormat="1" x14ac:dyDescent="0.3"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</row>
    <row r="110" spans="7:23" s="276" customFormat="1" x14ac:dyDescent="0.3"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</row>
    <row r="111" spans="7:23" s="276" customFormat="1" x14ac:dyDescent="0.3"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</row>
    <row r="112" spans="7:23" s="276" customFormat="1" x14ac:dyDescent="0.3"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</row>
    <row r="113" spans="7:23" s="276" customFormat="1" x14ac:dyDescent="0.3"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</row>
    <row r="114" spans="7:23" s="276" customFormat="1" x14ac:dyDescent="0.3"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</row>
    <row r="115" spans="7:23" s="276" customFormat="1" x14ac:dyDescent="0.3"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</row>
    <row r="116" spans="7:23" s="276" customFormat="1" x14ac:dyDescent="0.3"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</row>
    <row r="117" spans="7:23" s="276" customFormat="1" x14ac:dyDescent="0.3"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</row>
    <row r="118" spans="7:23" s="276" customFormat="1" x14ac:dyDescent="0.3"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</row>
    <row r="119" spans="7:23" s="276" customFormat="1" x14ac:dyDescent="0.3"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</row>
    <row r="120" spans="7:23" s="276" customFormat="1" x14ac:dyDescent="0.3"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</row>
    <row r="121" spans="7:23" s="276" customFormat="1" x14ac:dyDescent="0.3"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</row>
    <row r="122" spans="7:23" s="276" customFormat="1" x14ac:dyDescent="0.3"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</row>
    <row r="123" spans="7:23" s="276" customFormat="1" x14ac:dyDescent="0.3"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</row>
    <row r="124" spans="7:23" s="276" customFormat="1" x14ac:dyDescent="0.3"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</row>
    <row r="125" spans="7:23" s="276" customFormat="1" x14ac:dyDescent="0.3"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</row>
    <row r="126" spans="7:23" s="276" customFormat="1" x14ac:dyDescent="0.3"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</row>
    <row r="127" spans="7:23" s="276" customFormat="1" x14ac:dyDescent="0.3"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</row>
    <row r="128" spans="7:23" s="276" customFormat="1" x14ac:dyDescent="0.3"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</row>
    <row r="129" spans="7:23" s="276" customFormat="1" x14ac:dyDescent="0.3"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</row>
    <row r="130" spans="7:23" s="276" customFormat="1" x14ac:dyDescent="0.3"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</row>
    <row r="131" spans="7:23" s="276" customFormat="1" x14ac:dyDescent="0.3"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</row>
    <row r="132" spans="7:23" s="276" customFormat="1" x14ac:dyDescent="0.3"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</row>
    <row r="133" spans="7:23" s="276" customFormat="1" x14ac:dyDescent="0.3"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</row>
    <row r="134" spans="7:23" s="276" customFormat="1" x14ac:dyDescent="0.3"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</row>
    <row r="135" spans="7:23" s="276" customFormat="1" x14ac:dyDescent="0.3"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</row>
    <row r="136" spans="7:23" s="276" customFormat="1" x14ac:dyDescent="0.3"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</row>
    <row r="137" spans="7:23" s="276" customFormat="1" x14ac:dyDescent="0.3"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</row>
    <row r="138" spans="7:23" s="276" customFormat="1" x14ac:dyDescent="0.3"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</row>
    <row r="139" spans="7:23" s="276" customFormat="1" x14ac:dyDescent="0.3"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</row>
    <row r="140" spans="7:23" s="276" customFormat="1" x14ac:dyDescent="0.3"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</row>
    <row r="141" spans="7:23" s="276" customFormat="1" x14ac:dyDescent="0.3"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</row>
    <row r="142" spans="7:23" s="276" customFormat="1" x14ac:dyDescent="0.3"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</row>
    <row r="143" spans="7:23" s="276" customFormat="1" x14ac:dyDescent="0.3"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</row>
    <row r="144" spans="7:23" s="276" customFormat="1" x14ac:dyDescent="0.3"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</row>
    <row r="145" spans="7:23" s="276" customFormat="1" x14ac:dyDescent="0.3"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</row>
    <row r="146" spans="7:23" s="276" customFormat="1" x14ac:dyDescent="0.3"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</row>
    <row r="147" spans="7:23" s="276" customFormat="1" x14ac:dyDescent="0.3"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</row>
    <row r="148" spans="7:23" s="276" customFormat="1" x14ac:dyDescent="0.3"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</row>
    <row r="149" spans="7:23" s="276" customFormat="1" x14ac:dyDescent="0.3"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</row>
    <row r="150" spans="7:23" s="276" customFormat="1" x14ac:dyDescent="0.3"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</row>
    <row r="151" spans="7:23" s="276" customFormat="1" x14ac:dyDescent="0.3"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</row>
    <row r="152" spans="7:23" s="276" customFormat="1" x14ac:dyDescent="0.3"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</row>
    <row r="153" spans="7:23" s="276" customFormat="1" x14ac:dyDescent="0.3"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</row>
    <row r="154" spans="7:23" s="276" customFormat="1" x14ac:dyDescent="0.3"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</row>
    <row r="155" spans="7:23" s="276" customFormat="1" x14ac:dyDescent="0.3"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</row>
    <row r="156" spans="7:23" s="276" customFormat="1" x14ac:dyDescent="0.3"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</row>
    <row r="157" spans="7:23" s="276" customFormat="1" x14ac:dyDescent="0.3"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</row>
    <row r="158" spans="7:23" s="276" customFormat="1" x14ac:dyDescent="0.3"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</row>
    <row r="159" spans="7:23" s="276" customFormat="1" x14ac:dyDescent="0.3"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</row>
    <row r="160" spans="7:23" s="276" customFormat="1" x14ac:dyDescent="0.3"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</row>
    <row r="161" spans="7:23" s="276" customFormat="1" x14ac:dyDescent="0.3"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</row>
    <row r="162" spans="7:23" s="276" customFormat="1" x14ac:dyDescent="0.3"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</row>
    <row r="163" spans="7:23" s="276" customFormat="1" x14ac:dyDescent="0.3"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</row>
    <row r="164" spans="7:23" s="276" customFormat="1" x14ac:dyDescent="0.3"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</row>
    <row r="165" spans="7:23" s="276" customFormat="1" x14ac:dyDescent="0.3"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</row>
    <row r="166" spans="7:23" s="276" customFormat="1" x14ac:dyDescent="0.3"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</row>
    <row r="167" spans="7:23" s="276" customFormat="1" x14ac:dyDescent="0.3"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</row>
    <row r="168" spans="7:23" s="276" customFormat="1" x14ac:dyDescent="0.3"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</row>
    <row r="169" spans="7:23" s="276" customFormat="1" x14ac:dyDescent="0.3"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</row>
    <row r="170" spans="7:23" s="276" customFormat="1" x14ac:dyDescent="0.3"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</row>
    <row r="171" spans="7:23" s="276" customFormat="1" x14ac:dyDescent="0.3"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</row>
    <row r="172" spans="7:23" s="276" customFormat="1" x14ac:dyDescent="0.3"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</row>
    <row r="173" spans="7:23" s="276" customFormat="1" x14ac:dyDescent="0.3"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</row>
    <row r="174" spans="7:23" s="276" customFormat="1" x14ac:dyDescent="0.3"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</row>
    <row r="175" spans="7:23" s="276" customFormat="1" x14ac:dyDescent="0.3"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</row>
    <row r="176" spans="7:23" s="276" customFormat="1" x14ac:dyDescent="0.3"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</row>
    <row r="177" spans="7:23" s="276" customFormat="1" x14ac:dyDescent="0.3"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</row>
    <row r="178" spans="7:23" s="276" customFormat="1" x14ac:dyDescent="0.3"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</row>
    <row r="179" spans="7:23" s="276" customFormat="1" x14ac:dyDescent="0.3"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</row>
    <row r="180" spans="7:23" s="276" customFormat="1" x14ac:dyDescent="0.3"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</row>
    <row r="181" spans="7:23" s="276" customFormat="1" x14ac:dyDescent="0.3"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  <c r="U181" s="294"/>
      <c r="V181" s="294"/>
      <c r="W181" s="294"/>
    </row>
    <row r="182" spans="7:23" s="276" customFormat="1" x14ac:dyDescent="0.3"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</row>
    <row r="183" spans="7:23" s="276" customFormat="1" x14ac:dyDescent="0.3"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  <c r="U183" s="294"/>
      <c r="V183" s="294"/>
      <c r="W183" s="294"/>
    </row>
    <row r="184" spans="7:23" s="276" customFormat="1" x14ac:dyDescent="0.3"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94"/>
      <c r="S184" s="294"/>
      <c r="T184" s="294"/>
      <c r="U184" s="294"/>
      <c r="V184" s="294"/>
      <c r="W184" s="294"/>
    </row>
    <row r="185" spans="7:23" s="276" customFormat="1" x14ac:dyDescent="0.3">
      <c r="G185" s="294"/>
      <c r="H185" s="294"/>
      <c r="I185" s="294"/>
      <c r="J185" s="294"/>
      <c r="K185" s="294"/>
      <c r="L185" s="294"/>
      <c r="M185" s="294"/>
      <c r="N185" s="294"/>
      <c r="O185" s="294"/>
      <c r="P185" s="294"/>
      <c r="Q185" s="294"/>
      <c r="R185" s="294"/>
      <c r="S185" s="294"/>
      <c r="T185" s="294"/>
      <c r="U185" s="294"/>
      <c r="V185" s="294"/>
      <c r="W185" s="294"/>
    </row>
    <row r="186" spans="7:23" s="276" customFormat="1" x14ac:dyDescent="0.3">
      <c r="G186" s="294"/>
      <c r="H186" s="294"/>
      <c r="I186" s="294"/>
      <c r="J186" s="294"/>
      <c r="K186" s="294"/>
      <c r="L186" s="294"/>
      <c r="M186" s="294"/>
      <c r="N186" s="294"/>
      <c r="O186" s="294"/>
      <c r="P186" s="294"/>
      <c r="Q186" s="294"/>
      <c r="R186" s="294"/>
      <c r="S186" s="294"/>
      <c r="T186" s="294"/>
      <c r="U186" s="294"/>
      <c r="V186" s="294"/>
      <c r="W186" s="294"/>
    </row>
    <row r="187" spans="7:23" s="276" customFormat="1" x14ac:dyDescent="0.3">
      <c r="G187" s="294"/>
      <c r="H187" s="294"/>
      <c r="I187" s="294"/>
      <c r="J187" s="294"/>
      <c r="K187" s="294"/>
      <c r="L187" s="294"/>
      <c r="M187" s="294"/>
      <c r="N187" s="294"/>
      <c r="O187" s="294"/>
      <c r="P187" s="294"/>
      <c r="Q187" s="294"/>
      <c r="R187" s="294"/>
      <c r="S187" s="294"/>
      <c r="T187" s="294"/>
      <c r="U187" s="294"/>
      <c r="V187" s="294"/>
      <c r="W187" s="294"/>
    </row>
    <row r="188" spans="7:23" s="276" customFormat="1" x14ac:dyDescent="0.3">
      <c r="G188" s="294"/>
      <c r="H188" s="294"/>
      <c r="I188" s="294"/>
      <c r="J188" s="294"/>
      <c r="K188" s="294"/>
      <c r="L188" s="294"/>
      <c r="M188" s="294"/>
      <c r="N188" s="294"/>
      <c r="O188" s="294"/>
      <c r="P188" s="294"/>
      <c r="Q188" s="294"/>
      <c r="R188" s="294"/>
      <c r="S188" s="294"/>
      <c r="T188" s="294"/>
      <c r="U188" s="294"/>
      <c r="V188" s="294"/>
      <c r="W188" s="294"/>
    </row>
    <row r="189" spans="7:23" s="276" customFormat="1" x14ac:dyDescent="0.3">
      <c r="G189" s="294"/>
      <c r="H189" s="294"/>
      <c r="I189" s="294"/>
      <c r="J189" s="294"/>
      <c r="K189" s="294"/>
      <c r="L189" s="294"/>
      <c r="M189" s="294"/>
      <c r="N189" s="294"/>
      <c r="O189" s="294"/>
      <c r="P189" s="294"/>
      <c r="Q189" s="294"/>
      <c r="R189" s="294"/>
      <c r="S189" s="294"/>
      <c r="T189" s="294"/>
      <c r="U189" s="294"/>
      <c r="V189" s="294"/>
      <c r="W189" s="294"/>
    </row>
    <row r="190" spans="7:23" s="276" customFormat="1" x14ac:dyDescent="0.3">
      <c r="G190" s="294"/>
      <c r="H190" s="294"/>
      <c r="I190" s="294"/>
      <c r="J190" s="294"/>
      <c r="K190" s="294"/>
      <c r="L190" s="294"/>
      <c r="M190" s="294"/>
      <c r="N190" s="294"/>
      <c r="O190" s="294"/>
      <c r="P190" s="294"/>
      <c r="Q190" s="294"/>
      <c r="R190" s="294"/>
      <c r="S190" s="294"/>
      <c r="T190" s="294"/>
      <c r="U190" s="294"/>
      <c r="V190" s="294"/>
      <c r="W190" s="294"/>
    </row>
    <row r="191" spans="7:23" s="276" customFormat="1" x14ac:dyDescent="0.3">
      <c r="G191" s="294"/>
      <c r="H191" s="294"/>
      <c r="I191" s="294"/>
      <c r="J191" s="294"/>
      <c r="K191" s="294"/>
      <c r="L191" s="294"/>
      <c r="M191" s="294"/>
      <c r="N191" s="294"/>
      <c r="O191" s="294"/>
      <c r="P191" s="294"/>
      <c r="Q191" s="294"/>
      <c r="R191" s="294"/>
      <c r="S191" s="294"/>
      <c r="T191" s="294"/>
      <c r="U191" s="294"/>
      <c r="V191" s="294"/>
      <c r="W191" s="294"/>
    </row>
    <row r="192" spans="7:23" s="276" customFormat="1" x14ac:dyDescent="0.3">
      <c r="G192" s="294"/>
      <c r="H192" s="294"/>
      <c r="I192" s="294"/>
      <c r="J192" s="294"/>
      <c r="K192" s="294"/>
      <c r="L192" s="294"/>
      <c r="M192" s="294"/>
      <c r="N192" s="294"/>
      <c r="O192" s="294"/>
      <c r="P192" s="294"/>
      <c r="Q192" s="294"/>
      <c r="R192" s="294"/>
      <c r="S192" s="294"/>
      <c r="T192" s="294"/>
      <c r="U192" s="294"/>
      <c r="V192" s="294"/>
      <c r="W192" s="294"/>
    </row>
    <row r="193" spans="7:23" s="276" customFormat="1" x14ac:dyDescent="0.3">
      <c r="G193" s="294"/>
      <c r="H193" s="294"/>
      <c r="I193" s="294"/>
      <c r="J193" s="294"/>
      <c r="K193" s="294"/>
      <c r="L193" s="294"/>
      <c r="M193" s="294"/>
      <c r="N193" s="294"/>
      <c r="O193" s="294"/>
      <c r="P193" s="294"/>
      <c r="Q193" s="294"/>
      <c r="R193" s="294"/>
      <c r="S193" s="294"/>
      <c r="T193" s="294"/>
      <c r="U193" s="294"/>
      <c r="V193" s="294"/>
      <c r="W193" s="294"/>
    </row>
    <row r="194" spans="7:23" s="276" customFormat="1" x14ac:dyDescent="0.3">
      <c r="G194" s="294"/>
      <c r="H194" s="294"/>
      <c r="I194" s="294"/>
      <c r="J194" s="294"/>
      <c r="K194" s="294"/>
      <c r="L194" s="294"/>
      <c r="M194" s="294"/>
      <c r="N194" s="294"/>
      <c r="O194" s="294"/>
      <c r="P194" s="294"/>
      <c r="Q194" s="294"/>
      <c r="R194" s="294"/>
      <c r="S194" s="294"/>
      <c r="T194" s="294"/>
      <c r="U194" s="294"/>
      <c r="V194" s="294"/>
      <c r="W194" s="294"/>
    </row>
    <row r="195" spans="7:23" s="276" customFormat="1" x14ac:dyDescent="0.3"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4"/>
      <c r="U195" s="294"/>
      <c r="V195" s="294"/>
      <c r="W195" s="294"/>
    </row>
    <row r="196" spans="7:23" s="276" customFormat="1" x14ac:dyDescent="0.3">
      <c r="G196" s="294"/>
      <c r="H196" s="294"/>
      <c r="I196" s="294"/>
      <c r="J196" s="294"/>
      <c r="K196" s="294"/>
      <c r="L196" s="294"/>
      <c r="M196" s="294"/>
      <c r="N196" s="294"/>
      <c r="O196" s="294"/>
      <c r="P196" s="294"/>
      <c r="Q196" s="294"/>
      <c r="R196" s="294"/>
      <c r="S196" s="294"/>
      <c r="T196" s="294"/>
      <c r="U196" s="294"/>
      <c r="V196" s="294"/>
      <c r="W196" s="294"/>
    </row>
    <row r="197" spans="7:23" s="276" customFormat="1" x14ac:dyDescent="0.3">
      <c r="G197" s="294"/>
      <c r="H197" s="294"/>
      <c r="I197" s="294"/>
      <c r="J197" s="294"/>
      <c r="K197" s="294"/>
      <c r="L197" s="294"/>
      <c r="M197" s="294"/>
      <c r="N197" s="294"/>
      <c r="O197" s="294"/>
      <c r="P197" s="294"/>
      <c r="Q197" s="294"/>
      <c r="R197" s="294"/>
      <c r="S197" s="294"/>
      <c r="T197" s="294"/>
      <c r="U197" s="294"/>
      <c r="V197" s="294"/>
      <c r="W197" s="294"/>
    </row>
    <row r="198" spans="7:23" s="276" customFormat="1" x14ac:dyDescent="0.3">
      <c r="G198" s="294"/>
      <c r="H198" s="294"/>
      <c r="I198" s="294"/>
      <c r="J198" s="294"/>
      <c r="K198" s="294"/>
      <c r="L198" s="294"/>
      <c r="M198" s="294"/>
      <c r="N198" s="294"/>
      <c r="O198" s="294"/>
      <c r="P198" s="294"/>
      <c r="Q198" s="294"/>
      <c r="R198" s="294"/>
      <c r="S198" s="294"/>
      <c r="T198" s="294"/>
      <c r="U198" s="294"/>
      <c r="V198" s="294"/>
      <c r="W198" s="294"/>
    </row>
    <row r="199" spans="7:23" s="276" customFormat="1" x14ac:dyDescent="0.3">
      <c r="G199" s="294"/>
      <c r="H199" s="294"/>
      <c r="I199" s="294"/>
      <c r="J199" s="294"/>
      <c r="K199" s="294"/>
      <c r="L199" s="294"/>
      <c r="M199" s="294"/>
      <c r="N199" s="294"/>
      <c r="O199" s="294"/>
      <c r="P199" s="294"/>
      <c r="Q199" s="294"/>
      <c r="R199" s="294"/>
      <c r="S199" s="294"/>
      <c r="T199" s="294"/>
      <c r="U199" s="294"/>
      <c r="V199" s="294"/>
      <c r="W199" s="294"/>
    </row>
    <row r="200" spans="7:23" s="276" customFormat="1" x14ac:dyDescent="0.3"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</row>
    <row r="201" spans="7:23" s="276" customFormat="1" x14ac:dyDescent="0.3">
      <c r="G201" s="294"/>
      <c r="H201" s="294"/>
      <c r="I201" s="294"/>
      <c r="J201" s="294"/>
      <c r="K201" s="294"/>
      <c r="L201" s="294"/>
      <c r="M201" s="294"/>
      <c r="N201" s="294"/>
      <c r="O201" s="294"/>
      <c r="P201" s="294"/>
      <c r="Q201" s="294"/>
      <c r="R201" s="294"/>
      <c r="S201" s="294"/>
      <c r="T201" s="294"/>
      <c r="U201" s="294"/>
      <c r="V201" s="294"/>
      <c r="W201" s="294"/>
    </row>
    <row r="202" spans="7:23" s="276" customFormat="1" x14ac:dyDescent="0.3"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294"/>
      <c r="U202" s="294"/>
      <c r="V202" s="294"/>
      <c r="W202" s="294"/>
    </row>
    <row r="203" spans="7:23" s="276" customFormat="1" x14ac:dyDescent="0.3"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</row>
    <row r="204" spans="7:23" s="276" customFormat="1" x14ac:dyDescent="0.3"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</row>
    <row r="205" spans="7:23" s="276" customFormat="1" x14ac:dyDescent="0.3">
      <c r="G205" s="294"/>
      <c r="H205" s="294"/>
      <c r="I205" s="294"/>
      <c r="J205" s="294"/>
      <c r="K205" s="294"/>
      <c r="L205" s="294"/>
      <c r="M205" s="294"/>
      <c r="N205" s="294"/>
      <c r="O205" s="294"/>
      <c r="P205" s="294"/>
      <c r="Q205" s="294"/>
      <c r="R205" s="294"/>
      <c r="S205" s="294"/>
      <c r="T205" s="294"/>
      <c r="U205" s="294"/>
      <c r="V205" s="294"/>
      <c r="W205" s="294"/>
    </row>
    <row r="206" spans="7:23" s="276" customFormat="1" x14ac:dyDescent="0.3">
      <c r="G206" s="294"/>
      <c r="H206" s="294"/>
      <c r="I206" s="294"/>
      <c r="J206" s="294"/>
      <c r="K206" s="294"/>
      <c r="L206" s="294"/>
      <c r="M206" s="294"/>
      <c r="N206" s="294"/>
      <c r="O206" s="294"/>
      <c r="P206" s="294"/>
      <c r="Q206" s="294"/>
      <c r="R206" s="294"/>
      <c r="S206" s="294"/>
      <c r="T206" s="294"/>
      <c r="U206" s="294"/>
      <c r="V206" s="294"/>
      <c r="W206" s="294"/>
    </row>
    <row r="207" spans="7:23" s="276" customFormat="1" x14ac:dyDescent="0.3">
      <c r="G207" s="294"/>
      <c r="H207" s="294"/>
      <c r="I207" s="294"/>
      <c r="J207" s="294"/>
      <c r="K207" s="294"/>
      <c r="L207" s="294"/>
      <c r="M207" s="294"/>
      <c r="N207" s="294"/>
      <c r="O207" s="294"/>
      <c r="P207" s="294"/>
      <c r="Q207" s="294"/>
      <c r="R207" s="294"/>
      <c r="S207" s="294"/>
      <c r="T207" s="294"/>
      <c r="U207" s="294"/>
      <c r="V207" s="294"/>
      <c r="W207" s="294"/>
    </row>
    <row r="208" spans="7:23" s="276" customFormat="1" x14ac:dyDescent="0.3">
      <c r="G208" s="294"/>
      <c r="H208" s="294"/>
      <c r="I208" s="294"/>
      <c r="J208" s="294"/>
      <c r="K208" s="294"/>
      <c r="L208" s="294"/>
      <c r="M208" s="294"/>
      <c r="N208" s="294"/>
      <c r="O208" s="294"/>
      <c r="P208" s="294"/>
      <c r="Q208" s="294"/>
      <c r="R208" s="294"/>
      <c r="S208" s="294"/>
      <c r="T208" s="294"/>
      <c r="U208" s="294"/>
      <c r="V208" s="294"/>
      <c r="W208" s="294"/>
    </row>
    <row r="209" spans="7:23" s="276" customFormat="1" x14ac:dyDescent="0.3">
      <c r="G209" s="294"/>
      <c r="H209" s="294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</row>
    <row r="210" spans="7:23" s="276" customFormat="1" x14ac:dyDescent="0.3">
      <c r="G210" s="294"/>
      <c r="H210" s="294"/>
      <c r="I210" s="294"/>
      <c r="J210" s="294"/>
      <c r="K210" s="294"/>
      <c r="L210" s="294"/>
      <c r="M210" s="294"/>
      <c r="N210" s="294"/>
      <c r="O210" s="294"/>
      <c r="P210" s="294"/>
      <c r="Q210" s="294"/>
      <c r="R210" s="294"/>
      <c r="S210" s="294"/>
      <c r="T210" s="294"/>
      <c r="U210" s="294"/>
      <c r="V210" s="294"/>
      <c r="W210" s="294"/>
    </row>
    <row r="211" spans="7:23" s="276" customFormat="1" x14ac:dyDescent="0.3">
      <c r="G211" s="294"/>
      <c r="H211" s="294"/>
      <c r="I211" s="294"/>
      <c r="J211" s="294"/>
      <c r="K211" s="294"/>
      <c r="L211" s="294"/>
      <c r="M211" s="294"/>
      <c r="N211" s="294"/>
      <c r="O211" s="294"/>
      <c r="P211" s="294"/>
      <c r="Q211" s="294"/>
      <c r="R211" s="294"/>
      <c r="S211" s="294"/>
      <c r="T211" s="294"/>
      <c r="U211" s="294"/>
      <c r="V211" s="294"/>
      <c r="W211" s="294"/>
    </row>
    <row r="212" spans="7:23" s="276" customFormat="1" x14ac:dyDescent="0.3">
      <c r="G212" s="294"/>
      <c r="H212" s="294"/>
      <c r="I212" s="294"/>
      <c r="J212" s="294"/>
      <c r="K212" s="294"/>
      <c r="L212" s="294"/>
      <c r="M212" s="294"/>
      <c r="N212" s="294"/>
      <c r="O212" s="294"/>
      <c r="P212" s="294"/>
      <c r="Q212" s="294"/>
      <c r="R212" s="294"/>
      <c r="S212" s="294"/>
      <c r="T212" s="294"/>
      <c r="U212" s="294"/>
      <c r="V212" s="294"/>
      <c r="W212" s="294"/>
    </row>
    <row r="213" spans="7:23" s="276" customFormat="1" x14ac:dyDescent="0.3">
      <c r="G213" s="294"/>
      <c r="H213" s="294"/>
      <c r="I213" s="294"/>
      <c r="J213" s="294"/>
      <c r="K213" s="294"/>
      <c r="L213" s="294"/>
      <c r="M213" s="294"/>
      <c r="N213" s="294"/>
      <c r="O213" s="294"/>
      <c r="P213" s="294"/>
      <c r="Q213" s="294"/>
      <c r="R213" s="294"/>
      <c r="S213" s="294"/>
      <c r="T213" s="294"/>
      <c r="U213" s="294"/>
      <c r="V213" s="294"/>
      <c r="W213" s="294"/>
    </row>
    <row r="214" spans="7:23" s="276" customFormat="1" x14ac:dyDescent="0.3">
      <c r="G214" s="294"/>
      <c r="H214" s="294"/>
      <c r="I214" s="294"/>
      <c r="J214" s="294"/>
      <c r="K214" s="294"/>
      <c r="L214" s="294"/>
      <c r="M214" s="294"/>
      <c r="N214" s="294"/>
      <c r="O214" s="294"/>
      <c r="P214" s="294"/>
      <c r="Q214" s="294"/>
      <c r="R214" s="294"/>
      <c r="S214" s="294"/>
      <c r="T214" s="294"/>
      <c r="U214" s="294"/>
      <c r="V214" s="294"/>
      <c r="W214" s="294"/>
    </row>
    <row r="215" spans="7:23" s="276" customFormat="1" x14ac:dyDescent="0.3">
      <c r="G215" s="294"/>
      <c r="H215" s="294"/>
      <c r="I215" s="294"/>
      <c r="J215" s="294"/>
      <c r="K215" s="294"/>
      <c r="L215" s="294"/>
      <c r="M215" s="294"/>
      <c r="N215" s="294"/>
      <c r="O215" s="294"/>
      <c r="P215" s="294"/>
      <c r="Q215" s="294"/>
      <c r="R215" s="294"/>
      <c r="S215" s="294"/>
      <c r="T215" s="294"/>
      <c r="U215" s="294"/>
      <c r="V215" s="294"/>
      <c r="W215" s="294"/>
    </row>
    <row r="216" spans="7:23" s="276" customFormat="1" x14ac:dyDescent="0.3">
      <c r="G216" s="294"/>
      <c r="H216" s="294"/>
      <c r="I216" s="294"/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  <c r="V216" s="294"/>
      <c r="W216" s="294"/>
    </row>
    <row r="217" spans="7:23" s="276" customFormat="1" x14ac:dyDescent="0.3">
      <c r="G217" s="294"/>
      <c r="H217" s="294"/>
      <c r="I217" s="294"/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</row>
    <row r="218" spans="7:23" s="276" customFormat="1" x14ac:dyDescent="0.3">
      <c r="G218" s="294"/>
      <c r="H218" s="294"/>
      <c r="I218" s="294"/>
      <c r="J218" s="294"/>
      <c r="K218" s="294"/>
      <c r="L218" s="294"/>
      <c r="M218" s="294"/>
      <c r="N218" s="294"/>
      <c r="O218" s="294"/>
      <c r="P218" s="294"/>
      <c r="Q218" s="294"/>
      <c r="R218" s="294"/>
      <c r="S218" s="294"/>
      <c r="T218" s="294"/>
      <c r="U218" s="294"/>
      <c r="V218" s="294"/>
      <c r="W218" s="294"/>
    </row>
    <row r="219" spans="7:23" s="276" customFormat="1" x14ac:dyDescent="0.3">
      <c r="G219" s="294"/>
      <c r="H219" s="294"/>
      <c r="I219" s="294"/>
      <c r="J219" s="294"/>
      <c r="K219" s="294"/>
      <c r="L219" s="294"/>
      <c r="M219" s="294"/>
      <c r="N219" s="294"/>
      <c r="O219" s="294"/>
      <c r="P219" s="294"/>
      <c r="Q219" s="294"/>
      <c r="R219" s="294"/>
      <c r="S219" s="294"/>
      <c r="T219" s="294"/>
      <c r="U219" s="294"/>
      <c r="V219" s="294"/>
      <c r="W219" s="294"/>
    </row>
    <row r="220" spans="7:23" s="276" customFormat="1" x14ac:dyDescent="0.3">
      <c r="G220" s="294"/>
      <c r="H220" s="294"/>
      <c r="I220" s="294"/>
      <c r="J220" s="294"/>
      <c r="K220" s="294"/>
      <c r="L220" s="294"/>
      <c r="M220" s="294"/>
      <c r="N220" s="294"/>
      <c r="O220" s="294"/>
      <c r="P220" s="294"/>
      <c r="Q220" s="294"/>
      <c r="R220" s="294"/>
      <c r="S220" s="294"/>
      <c r="T220" s="294"/>
      <c r="U220" s="294"/>
      <c r="V220" s="294"/>
      <c r="W220" s="294"/>
    </row>
    <row r="221" spans="7:23" s="276" customFormat="1" x14ac:dyDescent="0.3">
      <c r="G221" s="294"/>
      <c r="H221" s="294"/>
      <c r="I221" s="294"/>
      <c r="J221" s="294"/>
      <c r="K221" s="294"/>
      <c r="L221" s="294"/>
      <c r="M221" s="294"/>
      <c r="N221" s="294"/>
      <c r="O221" s="294"/>
      <c r="P221" s="294"/>
      <c r="Q221" s="294"/>
      <c r="R221" s="294"/>
      <c r="S221" s="294"/>
      <c r="T221" s="294"/>
      <c r="U221" s="294"/>
      <c r="V221" s="294"/>
      <c r="W221" s="294"/>
    </row>
    <row r="222" spans="7:23" s="276" customFormat="1" x14ac:dyDescent="0.3">
      <c r="G222" s="294"/>
      <c r="H222" s="294"/>
      <c r="I222" s="294"/>
      <c r="J222" s="294"/>
      <c r="K222" s="294"/>
      <c r="L222" s="294"/>
      <c r="M222" s="294"/>
      <c r="N222" s="294"/>
      <c r="O222" s="294"/>
      <c r="P222" s="294"/>
      <c r="Q222" s="294"/>
      <c r="R222" s="294"/>
      <c r="S222" s="294"/>
      <c r="T222" s="294"/>
      <c r="U222" s="294"/>
      <c r="V222" s="294"/>
      <c r="W222" s="294"/>
    </row>
    <row r="223" spans="7:23" s="276" customFormat="1" x14ac:dyDescent="0.3">
      <c r="G223" s="294"/>
      <c r="H223" s="294"/>
      <c r="I223" s="294"/>
      <c r="J223" s="294"/>
      <c r="K223" s="294"/>
      <c r="L223" s="294"/>
      <c r="M223" s="294"/>
      <c r="N223" s="294"/>
      <c r="O223" s="294"/>
      <c r="P223" s="294"/>
      <c r="Q223" s="294"/>
      <c r="R223" s="294"/>
      <c r="S223" s="294"/>
      <c r="T223" s="294"/>
      <c r="U223" s="294"/>
      <c r="V223" s="294"/>
      <c r="W223" s="294"/>
    </row>
    <row r="224" spans="7:23" s="276" customFormat="1" x14ac:dyDescent="0.3">
      <c r="G224" s="294"/>
      <c r="H224" s="294"/>
      <c r="I224" s="294"/>
      <c r="J224" s="294"/>
      <c r="K224" s="294"/>
      <c r="L224" s="294"/>
      <c r="M224" s="294"/>
      <c r="N224" s="294"/>
      <c r="O224" s="294"/>
      <c r="P224" s="294"/>
      <c r="Q224" s="294"/>
      <c r="R224" s="294"/>
      <c r="S224" s="294"/>
      <c r="T224" s="294"/>
      <c r="U224" s="294"/>
      <c r="V224" s="294"/>
      <c r="W224" s="294"/>
    </row>
    <row r="225" spans="7:23" s="276" customFormat="1" x14ac:dyDescent="0.3">
      <c r="G225" s="294"/>
      <c r="H225" s="294"/>
      <c r="I225" s="294"/>
      <c r="J225" s="294"/>
      <c r="K225" s="294"/>
      <c r="L225" s="294"/>
      <c r="M225" s="294"/>
      <c r="N225" s="294"/>
      <c r="O225" s="294"/>
      <c r="P225" s="294"/>
      <c r="Q225" s="294"/>
      <c r="R225" s="294"/>
      <c r="S225" s="294"/>
      <c r="T225" s="294"/>
      <c r="U225" s="294"/>
      <c r="V225" s="294"/>
      <c r="W225" s="294"/>
    </row>
    <row r="226" spans="7:23" s="276" customFormat="1" x14ac:dyDescent="0.3">
      <c r="G226" s="294"/>
      <c r="H226" s="294"/>
      <c r="I226" s="294"/>
      <c r="J226" s="294"/>
      <c r="K226" s="294"/>
      <c r="L226" s="294"/>
      <c r="M226" s="294"/>
      <c r="N226" s="294"/>
      <c r="O226" s="294"/>
      <c r="P226" s="294"/>
      <c r="Q226" s="294"/>
      <c r="R226" s="294"/>
      <c r="S226" s="294"/>
      <c r="T226" s="294"/>
      <c r="U226" s="294"/>
      <c r="V226" s="294"/>
      <c r="W226" s="294"/>
    </row>
    <row r="227" spans="7:23" s="276" customFormat="1" x14ac:dyDescent="0.3">
      <c r="G227" s="294"/>
      <c r="H227" s="294"/>
      <c r="I227" s="294"/>
      <c r="J227" s="294"/>
      <c r="K227" s="294"/>
      <c r="L227" s="294"/>
      <c r="M227" s="294"/>
      <c r="N227" s="294"/>
      <c r="O227" s="294"/>
      <c r="P227" s="294"/>
      <c r="Q227" s="294"/>
      <c r="R227" s="294"/>
      <c r="S227" s="294"/>
      <c r="T227" s="294"/>
      <c r="U227" s="294"/>
      <c r="V227" s="294"/>
      <c r="W227" s="294"/>
    </row>
    <row r="228" spans="7:23" s="276" customFormat="1" x14ac:dyDescent="0.3">
      <c r="G228" s="294"/>
      <c r="H228" s="294"/>
      <c r="I228" s="294"/>
      <c r="J228" s="294"/>
      <c r="K228" s="294"/>
      <c r="L228" s="294"/>
      <c r="M228" s="294"/>
      <c r="N228" s="294"/>
      <c r="O228" s="294"/>
      <c r="P228" s="294"/>
      <c r="Q228" s="294"/>
      <c r="R228" s="294"/>
      <c r="S228" s="294"/>
      <c r="T228" s="294"/>
      <c r="U228" s="294"/>
      <c r="V228" s="294"/>
      <c r="W228" s="294"/>
    </row>
    <row r="229" spans="7:23" s="276" customFormat="1" x14ac:dyDescent="0.3">
      <c r="G229" s="294"/>
      <c r="H229" s="294"/>
      <c r="I229" s="294"/>
      <c r="J229" s="294"/>
      <c r="K229" s="294"/>
      <c r="L229" s="294"/>
      <c r="M229" s="294"/>
      <c r="N229" s="294"/>
      <c r="O229" s="294"/>
      <c r="P229" s="294"/>
      <c r="Q229" s="294"/>
      <c r="R229" s="294"/>
      <c r="S229" s="294"/>
      <c r="T229" s="294"/>
      <c r="U229" s="294"/>
      <c r="V229" s="294"/>
      <c r="W229" s="294"/>
    </row>
    <row r="230" spans="7:23" s="276" customFormat="1" x14ac:dyDescent="0.3">
      <c r="G230" s="294"/>
      <c r="H230" s="294"/>
      <c r="I230" s="294"/>
      <c r="J230" s="294"/>
      <c r="K230" s="294"/>
      <c r="L230" s="294"/>
      <c r="M230" s="294"/>
      <c r="N230" s="294"/>
      <c r="O230" s="294"/>
      <c r="P230" s="294"/>
      <c r="Q230" s="294"/>
      <c r="R230" s="294"/>
      <c r="S230" s="294"/>
      <c r="T230" s="294"/>
      <c r="U230" s="294"/>
      <c r="V230" s="294"/>
      <c r="W230" s="294"/>
    </row>
    <row r="231" spans="7:23" s="276" customFormat="1" x14ac:dyDescent="0.3">
      <c r="G231" s="294"/>
      <c r="H231" s="294"/>
      <c r="I231" s="294"/>
      <c r="J231" s="294"/>
      <c r="K231" s="294"/>
      <c r="L231" s="294"/>
      <c r="M231" s="294"/>
      <c r="N231" s="294"/>
      <c r="O231" s="294"/>
      <c r="P231" s="294"/>
      <c r="Q231" s="294"/>
      <c r="R231" s="294"/>
      <c r="S231" s="294"/>
      <c r="T231" s="294"/>
      <c r="U231" s="294"/>
      <c r="V231" s="294"/>
      <c r="W231" s="294"/>
    </row>
    <row r="232" spans="7:23" s="276" customFormat="1" x14ac:dyDescent="0.3">
      <c r="G232" s="294"/>
      <c r="H232" s="294"/>
      <c r="I232" s="294"/>
      <c r="J232" s="294"/>
      <c r="K232" s="294"/>
      <c r="L232" s="294"/>
      <c r="M232" s="294"/>
      <c r="N232" s="294"/>
      <c r="O232" s="294"/>
      <c r="P232" s="294"/>
      <c r="Q232" s="294"/>
      <c r="R232" s="294"/>
      <c r="S232" s="294"/>
      <c r="T232" s="294"/>
      <c r="U232" s="294"/>
      <c r="V232" s="294"/>
      <c r="W232" s="294"/>
    </row>
    <row r="233" spans="7:23" s="276" customFormat="1" x14ac:dyDescent="0.3">
      <c r="G233" s="294"/>
      <c r="H233" s="294"/>
      <c r="I233" s="294"/>
      <c r="J233" s="294"/>
      <c r="K233" s="294"/>
      <c r="L233" s="294"/>
      <c r="M233" s="294"/>
      <c r="N233" s="294"/>
      <c r="O233" s="294"/>
      <c r="P233" s="294"/>
      <c r="Q233" s="294"/>
      <c r="R233" s="294"/>
      <c r="S233" s="294"/>
      <c r="T233" s="294"/>
      <c r="U233" s="294"/>
      <c r="V233" s="294"/>
      <c r="W233" s="294"/>
    </row>
    <row r="234" spans="7:23" s="276" customFormat="1" x14ac:dyDescent="0.3">
      <c r="G234" s="294"/>
      <c r="H234" s="294"/>
      <c r="I234" s="294"/>
      <c r="J234" s="294"/>
      <c r="K234" s="294"/>
      <c r="L234" s="294"/>
      <c r="M234" s="294"/>
      <c r="N234" s="294"/>
      <c r="O234" s="294"/>
      <c r="P234" s="294"/>
      <c r="Q234" s="294"/>
      <c r="R234" s="294"/>
      <c r="S234" s="294"/>
      <c r="T234" s="294"/>
      <c r="U234" s="294"/>
      <c r="V234" s="294"/>
      <c r="W234" s="294"/>
    </row>
    <row r="235" spans="7:23" s="296" customFormat="1" x14ac:dyDescent="0.3">
      <c r="G235" s="295"/>
      <c r="H235" s="295"/>
      <c r="I235" s="295"/>
      <c r="J235" s="295"/>
      <c r="K235" s="295"/>
      <c r="L235" s="295"/>
      <c r="M235" s="295"/>
      <c r="N235" s="295"/>
      <c r="O235" s="295"/>
      <c r="P235" s="295"/>
      <c r="Q235" s="295"/>
      <c r="R235" s="295"/>
      <c r="S235" s="295"/>
      <c r="T235" s="295"/>
      <c r="U235" s="295"/>
      <c r="V235" s="295"/>
      <c r="W235" s="295"/>
    </row>
    <row r="236" spans="7:23" s="296" customFormat="1" x14ac:dyDescent="0.3">
      <c r="G236" s="295"/>
      <c r="H236" s="295"/>
      <c r="I236" s="295"/>
      <c r="J236" s="295"/>
      <c r="K236" s="295"/>
      <c r="L236" s="295"/>
      <c r="M236" s="295"/>
      <c r="N236" s="295"/>
      <c r="O236" s="295"/>
      <c r="P236" s="295"/>
      <c r="Q236" s="295"/>
      <c r="R236" s="295"/>
      <c r="S236" s="295"/>
      <c r="T236" s="295"/>
      <c r="U236" s="295"/>
      <c r="V236" s="295"/>
      <c r="W236" s="295"/>
    </row>
    <row r="237" spans="7:23" s="296" customFormat="1" x14ac:dyDescent="0.3">
      <c r="G237" s="295"/>
      <c r="H237" s="295"/>
      <c r="I237" s="295"/>
      <c r="J237" s="295"/>
      <c r="K237" s="295"/>
      <c r="L237" s="295"/>
      <c r="M237" s="295"/>
      <c r="N237" s="295"/>
      <c r="O237" s="295"/>
      <c r="P237" s="295"/>
      <c r="Q237" s="295"/>
      <c r="R237" s="295"/>
      <c r="S237" s="295"/>
      <c r="T237" s="295"/>
      <c r="U237" s="295"/>
      <c r="V237" s="295"/>
      <c r="W237" s="295"/>
    </row>
    <row r="238" spans="7:23" s="296" customFormat="1" x14ac:dyDescent="0.3">
      <c r="G238" s="295"/>
      <c r="H238" s="295"/>
      <c r="I238" s="295"/>
      <c r="J238" s="295"/>
      <c r="K238" s="295"/>
      <c r="L238" s="295"/>
      <c r="M238" s="295"/>
      <c r="N238" s="295"/>
      <c r="O238" s="295"/>
      <c r="P238" s="295"/>
      <c r="Q238" s="295"/>
      <c r="R238" s="295"/>
      <c r="S238" s="295"/>
      <c r="T238" s="295"/>
      <c r="U238" s="295"/>
      <c r="V238" s="295"/>
      <c r="W238" s="295"/>
    </row>
    <row r="239" spans="7:23" s="296" customFormat="1" x14ac:dyDescent="0.3">
      <c r="G239" s="295"/>
      <c r="H239" s="295"/>
      <c r="I239" s="295"/>
      <c r="J239" s="295"/>
      <c r="K239" s="295"/>
      <c r="L239" s="295"/>
      <c r="M239" s="295"/>
      <c r="N239" s="295"/>
      <c r="O239" s="295"/>
      <c r="P239" s="295"/>
      <c r="Q239" s="295"/>
      <c r="R239" s="295"/>
      <c r="S239" s="295"/>
      <c r="T239" s="295"/>
      <c r="U239" s="295"/>
      <c r="V239" s="295"/>
      <c r="W239" s="295"/>
    </row>
    <row r="240" spans="7:23" s="296" customFormat="1" x14ac:dyDescent="0.3">
      <c r="G240" s="295"/>
      <c r="H240" s="295"/>
      <c r="I240" s="295"/>
      <c r="J240" s="295"/>
      <c r="K240" s="295"/>
      <c r="L240" s="295"/>
      <c r="M240" s="295"/>
      <c r="N240" s="295"/>
      <c r="O240" s="295"/>
      <c r="P240" s="295"/>
      <c r="Q240" s="295"/>
      <c r="R240" s="295"/>
      <c r="S240" s="295"/>
      <c r="T240" s="295"/>
      <c r="U240" s="295"/>
      <c r="V240" s="295"/>
      <c r="W240" s="295"/>
    </row>
    <row r="241" spans="7:23" s="296" customFormat="1" x14ac:dyDescent="0.3">
      <c r="G241" s="295"/>
      <c r="H241" s="295"/>
      <c r="I241" s="295"/>
      <c r="J241" s="295"/>
      <c r="K241" s="295"/>
      <c r="L241" s="295"/>
      <c r="M241" s="295"/>
      <c r="N241" s="295"/>
      <c r="O241" s="295"/>
      <c r="P241" s="295"/>
      <c r="Q241" s="295"/>
      <c r="R241" s="295"/>
      <c r="S241" s="295"/>
      <c r="T241" s="295"/>
      <c r="U241" s="295"/>
      <c r="V241" s="295"/>
      <c r="W241" s="295"/>
    </row>
    <row r="242" spans="7:23" s="296" customFormat="1" x14ac:dyDescent="0.3">
      <c r="G242" s="295"/>
      <c r="H242" s="295"/>
      <c r="I242" s="295"/>
      <c r="J242" s="295"/>
      <c r="K242" s="295"/>
      <c r="L242" s="295"/>
      <c r="M242" s="295"/>
      <c r="N242" s="295"/>
      <c r="O242" s="295"/>
      <c r="P242" s="295"/>
      <c r="Q242" s="295"/>
      <c r="R242" s="295"/>
      <c r="S242" s="295"/>
      <c r="T242" s="295"/>
      <c r="U242" s="295"/>
      <c r="V242" s="295"/>
      <c r="W242" s="295"/>
    </row>
    <row r="243" spans="7:23" s="296" customFormat="1" x14ac:dyDescent="0.3">
      <c r="G243" s="295"/>
      <c r="H243" s="295"/>
      <c r="I243" s="295"/>
      <c r="J243" s="295"/>
      <c r="K243" s="295"/>
      <c r="L243" s="295"/>
      <c r="M243" s="295"/>
      <c r="N243" s="295"/>
      <c r="O243" s="295"/>
      <c r="P243" s="295"/>
      <c r="Q243" s="295"/>
      <c r="R243" s="295"/>
      <c r="S243" s="295"/>
      <c r="T243" s="295"/>
      <c r="U243" s="295"/>
      <c r="V243" s="295"/>
      <c r="W243" s="295"/>
    </row>
    <row r="244" spans="7:23" s="296" customFormat="1" x14ac:dyDescent="0.3">
      <c r="G244" s="295"/>
      <c r="H244" s="295"/>
      <c r="I244" s="295"/>
      <c r="J244" s="295"/>
      <c r="K244" s="295"/>
      <c r="L244" s="295"/>
      <c r="M244" s="295"/>
      <c r="N244" s="295"/>
      <c r="O244" s="295"/>
      <c r="P244" s="295"/>
      <c r="Q244" s="295"/>
      <c r="R244" s="295"/>
      <c r="S244" s="295"/>
      <c r="T244" s="295"/>
      <c r="U244" s="295"/>
      <c r="V244" s="295"/>
      <c r="W244" s="295"/>
    </row>
    <row r="245" spans="7:23" s="296" customFormat="1" x14ac:dyDescent="0.3">
      <c r="G245" s="295"/>
      <c r="H245" s="295"/>
      <c r="I245" s="295"/>
      <c r="J245" s="295"/>
      <c r="K245" s="295"/>
      <c r="L245" s="295"/>
      <c r="M245" s="295"/>
      <c r="N245" s="295"/>
      <c r="O245" s="295"/>
      <c r="P245" s="295"/>
      <c r="Q245" s="295"/>
      <c r="R245" s="295"/>
      <c r="S245" s="295"/>
      <c r="T245" s="295"/>
      <c r="U245" s="295"/>
      <c r="V245" s="295"/>
      <c r="W245" s="295"/>
    </row>
    <row r="246" spans="7:23" s="296" customFormat="1" x14ac:dyDescent="0.3">
      <c r="G246" s="295"/>
      <c r="H246" s="295"/>
      <c r="I246" s="295"/>
      <c r="J246" s="295"/>
      <c r="K246" s="295"/>
      <c r="L246" s="295"/>
      <c r="M246" s="295"/>
      <c r="N246" s="295"/>
      <c r="O246" s="295"/>
      <c r="P246" s="295"/>
      <c r="Q246" s="295"/>
      <c r="R246" s="295"/>
      <c r="S246" s="295"/>
      <c r="T246" s="295"/>
      <c r="U246" s="295"/>
      <c r="V246" s="295"/>
      <c r="W246" s="295"/>
    </row>
    <row r="247" spans="7:23" s="296" customFormat="1" x14ac:dyDescent="0.3">
      <c r="G247" s="295"/>
      <c r="H247" s="295"/>
      <c r="I247" s="295"/>
      <c r="J247" s="295"/>
      <c r="K247" s="295"/>
      <c r="L247" s="295"/>
      <c r="M247" s="295"/>
      <c r="N247" s="295"/>
      <c r="O247" s="295"/>
      <c r="P247" s="295"/>
      <c r="Q247" s="295"/>
      <c r="R247" s="295"/>
      <c r="S247" s="295"/>
      <c r="T247" s="295"/>
      <c r="U247" s="295"/>
      <c r="V247" s="295"/>
      <c r="W247" s="295"/>
    </row>
    <row r="248" spans="7:23" s="296" customFormat="1" x14ac:dyDescent="0.3">
      <c r="G248" s="295"/>
      <c r="H248" s="295"/>
      <c r="I248" s="295"/>
      <c r="J248" s="295"/>
      <c r="K248" s="295"/>
      <c r="L248" s="295"/>
      <c r="M248" s="295"/>
      <c r="N248" s="295"/>
      <c r="O248" s="295"/>
      <c r="P248" s="295"/>
      <c r="Q248" s="295"/>
      <c r="R248" s="295"/>
      <c r="S248" s="295"/>
      <c r="T248" s="295"/>
      <c r="U248" s="295"/>
      <c r="V248" s="295"/>
      <c r="W248" s="295"/>
    </row>
    <row r="249" spans="7:23" s="296" customFormat="1" x14ac:dyDescent="0.3">
      <c r="G249" s="295"/>
      <c r="H249" s="295"/>
      <c r="I249" s="295"/>
      <c r="J249" s="295"/>
      <c r="K249" s="295"/>
      <c r="L249" s="295"/>
      <c r="M249" s="295"/>
      <c r="N249" s="295"/>
      <c r="O249" s="295"/>
      <c r="P249" s="295"/>
      <c r="Q249" s="295"/>
      <c r="R249" s="295"/>
      <c r="S249" s="295"/>
      <c r="T249" s="295"/>
      <c r="U249" s="295"/>
      <c r="V249" s="295"/>
      <c r="W249" s="295"/>
    </row>
    <row r="250" spans="7:23" s="296" customFormat="1" x14ac:dyDescent="0.3">
      <c r="G250" s="295"/>
      <c r="H250" s="295"/>
      <c r="I250" s="295"/>
      <c r="J250" s="295"/>
      <c r="K250" s="295"/>
      <c r="L250" s="295"/>
      <c r="M250" s="295"/>
      <c r="N250" s="295"/>
      <c r="O250" s="295"/>
      <c r="P250" s="295"/>
      <c r="Q250" s="295"/>
      <c r="R250" s="295"/>
      <c r="S250" s="295"/>
      <c r="T250" s="295"/>
      <c r="U250" s="295"/>
      <c r="V250" s="295"/>
      <c r="W250" s="295"/>
    </row>
    <row r="251" spans="7:23" s="296" customFormat="1" x14ac:dyDescent="0.3">
      <c r="G251" s="295"/>
      <c r="H251" s="295"/>
      <c r="I251" s="295"/>
      <c r="J251" s="295"/>
      <c r="K251" s="295"/>
      <c r="L251" s="295"/>
      <c r="M251" s="295"/>
      <c r="N251" s="295"/>
      <c r="O251" s="295"/>
      <c r="P251" s="295"/>
      <c r="Q251" s="295"/>
      <c r="R251" s="295"/>
      <c r="S251" s="295"/>
      <c r="T251" s="295"/>
      <c r="U251" s="295"/>
      <c r="V251" s="295"/>
      <c r="W251" s="295"/>
    </row>
    <row r="252" spans="7:23" s="296" customFormat="1" x14ac:dyDescent="0.3">
      <c r="G252" s="295"/>
      <c r="H252" s="295"/>
      <c r="I252" s="295"/>
      <c r="J252" s="295"/>
      <c r="K252" s="295"/>
      <c r="L252" s="295"/>
      <c r="M252" s="295"/>
      <c r="N252" s="295"/>
      <c r="O252" s="295"/>
      <c r="P252" s="295"/>
      <c r="Q252" s="295"/>
      <c r="R252" s="295"/>
      <c r="S252" s="295"/>
      <c r="T252" s="295"/>
      <c r="U252" s="295"/>
      <c r="V252" s="295"/>
      <c r="W252" s="295"/>
    </row>
    <row r="253" spans="7:23" s="296" customFormat="1" x14ac:dyDescent="0.3">
      <c r="G253" s="295"/>
      <c r="H253" s="295"/>
      <c r="I253" s="295"/>
      <c r="J253" s="295"/>
      <c r="K253" s="295"/>
      <c r="L253" s="295"/>
      <c r="M253" s="295"/>
      <c r="N253" s="295"/>
      <c r="O253" s="295"/>
      <c r="P253" s="295"/>
      <c r="Q253" s="295"/>
      <c r="R253" s="295"/>
      <c r="S253" s="295"/>
      <c r="T253" s="295"/>
      <c r="U253" s="295"/>
      <c r="V253" s="295"/>
      <c r="W253" s="295"/>
    </row>
    <row r="254" spans="7:23" s="296" customFormat="1" x14ac:dyDescent="0.3">
      <c r="G254" s="295"/>
      <c r="H254" s="295"/>
      <c r="I254" s="295"/>
      <c r="J254" s="295"/>
      <c r="K254" s="295"/>
      <c r="L254" s="295"/>
      <c r="M254" s="295"/>
      <c r="N254" s="295"/>
      <c r="O254" s="295"/>
      <c r="P254" s="295"/>
      <c r="Q254" s="295"/>
      <c r="R254" s="295"/>
      <c r="S254" s="295"/>
      <c r="T254" s="295"/>
      <c r="U254" s="295"/>
      <c r="V254" s="295"/>
      <c r="W254" s="295"/>
    </row>
    <row r="255" spans="7:23" s="296" customFormat="1" x14ac:dyDescent="0.3">
      <c r="G255" s="295"/>
      <c r="H255" s="295"/>
      <c r="I255" s="295"/>
      <c r="J255" s="295"/>
      <c r="K255" s="295"/>
      <c r="L255" s="295"/>
      <c r="M255" s="295"/>
      <c r="N255" s="295"/>
      <c r="O255" s="295"/>
      <c r="P255" s="295"/>
      <c r="Q255" s="295"/>
      <c r="R255" s="295"/>
      <c r="S255" s="295"/>
      <c r="T255" s="295"/>
      <c r="U255" s="295"/>
      <c r="V255" s="295"/>
      <c r="W255" s="295"/>
    </row>
    <row r="256" spans="7:23" s="296" customFormat="1" x14ac:dyDescent="0.3">
      <c r="G256" s="295"/>
      <c r="H256" s="295"/>
      <c r="I256" s="295"/>
      <c r="J256" s="295"/>
      <c r="K256" s="295"/>
      <c r="L256" s="295"/>
      <c r="M256" s="295"/>
      <c r="N256" s="295"/>
      <c r="O256" s="295"/>
      <c r="P256" s="295"/>
      <c r="Q256" s="295"/>
      <c r="R256" s="295"/>
      <c r="S256" s="295"/>
      <c r="T256" s="295"/>
      <c r="U256" s="295"/>
      <c r="V256" s="295"/>
      <c r="W256" s="295"/>
    </row>
    <row r="257" spans="7:23" s="296" customFormat="1" x14ac:dyDescent="0.3">
      <c r="G257" s="295"/>
      <c r="H257" s="295"/>
      <c r="I257" s="295"/>
      <c r="J257" s="295"/>
      <c r="K257" s="295"/>
      <c r="L257" s="295"/>
      <c r="M257" s="295"/>
      <c r="N257" s="295"/>
      <c r="O257" s="295"/>
      <c r="P257" s="295"/>
      <c r="Q257" s="295"/>
      <c r="R257" s="295"/>
      <c r="S257" s="295"/>
      <c r="T257" s="295"/>
      <c r="U257" s="295"/>
      <c r="V257" s="295"/>
      <c r="W257" s="295"/>
    </row>
    <row r="258" spans="7:23" s="296" customFormat="1" x14ac:dyDescent="0.3">
      <c r="G258" s="295"/>
      <c r="H258" s="295"/>
      <c r="I258" s="295"/>
      <c r="J258" s="295"/>
      <c r="K258" s="295"/>
      <c r="L258" s="295"/>
      <c r="M258" s="295"/>
      <c r="N258" s="295"/>
      <c r="O258" s="295"/>
      <c r="P258" s="295"/>
      <c r="Q258" s="295"/>
      <c r="R258" s="295"/>
      <c r="S258" s="295"/>
      <c r="T258" s="295"/>
      <c r="U258" s="295"/>
      <c r="V258" s="295"/>
      <c r="W258" s="295"/>
    </row>
    <row r="259" spans="7:23" s="296" customFormat="1" x14ac:dyDescent="0.3">
      <c r="G259" s="295"/>
      <c r="H259" s="295"/>
      <c r="I259" s="295"/>
      <c r="J259" s="295"/>
      <c r="K259" s="295"/>
      <c r="L259" s="295"/>
      <c r="M259" s="295"/>
      <c r="N259" s="295"/>
      <c r="O259" s="295"/>
      <c r="P259" s="295"/>
      <c r="Q259" s="295"/>
      <c r="R259" s="295"/>
      <c r="S259" s="295"/>
      <c r="T259" s="295"/>
      <c r="U259" s="295"/>
      <c r="V259" s="295"/>
      <c r="W259" s="295"/>
    </row>
    <row r="260" spans="7:23" s="296" customFormat="1" x14ac:dyDescent="0.3">
      <c r="G260" s="295"/>
      <c r="H260" s="295"/>
      <c r="I260" s="295"/>
      <c r="J260" s="295"/>
      <c r="K260" s="295"/>
      <c r="L260" s="295"/>
      <c r="M260" s="295"/>
      <c r="N260" s="295"/>
      <c r="O260" s="295"/>
      <c r="P260" s="295"/>
      <c r="Q260" s="295"/>
      <c r="R260" s="295"/>
      <c r="S260" s="295"/>
      <c r="T260" s="295"/>
      <c r="U260" s="295"/>
      <c r="V260" s="295"/>
      <c r="W260" s="295"/>
    </row>
    <row r="261" spans="7:23" s="296" customFormat="1" x14ac:dyDescent="0.3">
      <c r="G261" s="295"/>
      <c r="H261" s="295"/>
      <c r="I261" s="295"/>
      <c r="J261" s="295"/>
      <c r="K261" s="295"/>
      <c r="L261" s="295"/>
      <c r="M261" s="295"/>
      <c r="N261" s="295"/>
      <c r="O261" s="295"/>
      <c r="P261" s="295"/>
      <c r="Q261" s="295"/>
      <c r="R261" s="295"/>
      <c r="S261" s="295"/>
      <c r="T261" s="295"/>
      <c r="U261" s="295"/>
      <c r="V261" s="295"/>
      <c r="W261" s="295"/>
    </row>
    <row r="262" spans="7:23" s="296" customFormat="1" x14ac:dyDescent="0.3">
      <c r="G262" s="295"/>
      <c r="H262" s="295"/>
      <c r="I262" s="295"/>
      <c r="J262" s="295"/>
      <c r="K262" s="295"/>
      <c r="L262" s="295"/>
      <c r="M262" s="295"/>
      <c r="N262" s="295"/>
      <c r="O262" s="295"/>
      <c r="P262" s="295"/>
      <c r="Q262" s="295"/>
      <c r="R262" s="295"/>
      <c r="S262" s="295"/>
      <c r="T262" s="295"/>
      <c r="U262" s="295"/>
      <c r="V262" s="295"/>
      <c r="W262" s="295"/>
    </row>
    <row r="263" spans="7:23" s="296" customFormat="1" x14ac:dyDescent="0.3">
      <c r="G263" s="295"/>
      <c r="H263" s="295"/>
      <c r="I263" s="295"/>
      <c r="J263" s="295"/>
      <c r="K263" s="295"/>
      <c r="L263" s="295"/>
      <c r="M263" s="295"/>
      <c r="N263" s="295"/>
      <c r="O263" s="295"/>
      <c r="P263" s="295"/>
      <c r="Q263" s="295"/>
      <c r="R263" s="295"/>
      <c r="S263" s="295"/>
      <c r="T263" s="295"/>
      <c r="U263" s="295"/>
      <c r="V263" s="295"/>
      <c r="W263" s="295"/>
    </row>
    <row r="264" spans="7:23" s="296" customFormat="1" x14ac:dyDescent="0.3">
      <c r="G264" s="295"/>
      <c r="H264" s="295"/>
      <c r="I264" s="295"/>
      <c r="J264" s="295"/>
      <c r="K264" s="295"/>
      <c r="L264" s="295"/>
      <c r="M264" s="295"/>
      <c r="N264" s="295"/>
      <c r="O264" s="295"/>
      <c r="P264" s="295"/>
      <c r="Q264" s="295"/>
      <c r="R264" s="295"/>
      <c r="S264" s="295"/>
      <c r="T264" s="295"/>
      <c r="U264" s="295"/>
      <c r="V264" s="295"/>
      <c r="W264" s="295"/>
    </row>
    <row r="265" spans="7:23" s="296" customFormat="1" x14ac:dyDescent="0.3">
      <c r="G265" s="295"/>
      <c r="H265" s="295"/>
      <c r="I265" s="295"/>
      <c r="J265" s="295"/>
      <c r="K265" s="295"/>
      <c r="L265" s="295"/>
      <c r="M265" s="295"/>
      <c r="N265" s="295"/>
      <c r="O265" s="295"/>
      <c r="P265" s="295"/>
      <c r="Q265" s="295"/>
      <c r="R265" s="295"/>
      <c r="S265" s="295"/>
      <c r="T265" s="295"/>
      <c r="U265" s="295"/>
      <c r="V265" s="295"/>
      <c r="W265" s="295"/>
    </row>
    <row r="266" spans="7:23" s="296" customFormat="1" x14ac:dyDescent="0.3">
      <c r="G266" s="295"/>
      <c r="H266" s="295"/>
      <c r="I266" s="295"/>
      <c r="J266" s="295"/>
      <c r="K266" s="295"/>
      <c r="L266" s="295"/>
      <c r="M266" s="295"/>
      <c r="N266" s="295"/>
      <c r="O266" s="295"/>
      <c r="P266" s="295"/>
      <c r="Q266" s="295"/>
      <c r="R266" s="295"/>
      <c r="S266" s="295"/>
      <c r="T266" s="295"/>
      <c r="U266" s="295"/>
      <c r="V266" s="295"/>
      <c r="W266" s="295"/>
    </row>
    <row r="267" spans="7:23" s="296" customFormat="1" x14ac:dyDescent="0.3">
      <c r="G267" s="295"/>
      <c r="H267" s="295"/>
      <c r="I267" s="295"/>
      <c r="J267" s="295"/>
      <c r="K267" s="295"/>
      <c r="L267" s="295"/>
      <c r="M267" s="295"/>
      <c r="N267" s="295"/>
      <c r="O267" s="295"/>
      <c r="P267" s="295"/>
      <c r="Q267" s="295"/>
      <c r="R267" s="295"/>
      <c r="S267" s="295"/>
      <c r="T267" s="295"/>
      <c r="U267" s="295"/>
      <c r="V267" s="295"/>
      <c r="W267" s="295"/>
    </row>
    <row r="268" spans="7:23" s="296" customFormat="1" x14ac:dyDescent="0.3">
      <c r="G268" s="295"/>
      <c r="H268" s="295"/>
      <c r="I268" s="295"/>
      <c r="J268" s="295"/>
      <c r="K268" s="295"/>
      <c r="L268" s="295"/>
      <c r="M268" s="295"/>
      <c r="N268" s="295"/>
      <c r="O268" s="295"/>
      <c r="P268" s="295"/>
      <c r="Q268" s="295"/>
      <c r="R268" s="295"/>
      <c r="S268" s="295"/>
      <c r="T268" s="295"/>
      <c r="U268" s="295"/>
      <c r="V268" s="295"/>
      <c r="W268" s="295"/>
    </row>
    <row r="269" spans="7:23" s="296" customFormat="1" x14ac:dyDescent="0.3">
      <c r="G269" s="295"/>
      <c r="H269" s="295"/>
      <c r="I269" s="295"/>
      <c r="J269" s="295"/>
      <c r="K269" s="295"/>
      <c r="L269" s="295"/>
      <c r="M269" s="295"/>
      <c r="N269" s="295"/>
      <c r="O269" s="295"/>
      <c r="P269" s="295"/>
      <c r="Q269" s="295"/>
      <c r="R269" s="295"/>
      <c r="S269" s="295"/>
      <c r="T269" s="295"/>
      <c r="U269" s="295"/>
      <c r="V269" s="295"/>
      <c r="W269" s="295"/>
    </row>
    <row r="270" spans="7:23" s="296" customFormat="1" x14ac:dyDescent="0.3">
      <c r="G270" s="295"/>
      <c r="H270" s="295"/>
      <c r="I270" s="295"/>
      <c r="J270" s="295"/>
      <c r="K270" s="295"/>
      <c r="L270" s="295"/>
      <c r="M270" s="295"/>
      <c r="N270" s="295"/>
      <c r="O270" s="295"/>
      <c r="P270" s="295"/>
      <c r="Q270" s="295"/>
      <c r="R270" s="295"/>
      <c r="S270" s="295"/>
      <c r="T270" s="295"/>
      <c r="U270" s="295"/>
      <c r="V270" s="295"/>
      <c r="W270" s="295"/>
    </row>
    <row r="271" spans="7:23" s="296" customFormat="1" x14ac:dyDescent="0.3">
      <c r="G271" s="295"/>
      <c r="H271" s="295"/>
      <c r="I271" s="295"/>
      <c r="J271" s="295"/>
      <c r="K271" s="295"/>
      <c r="L271" s="295"/>
      <c r="M271" s="295"/>
      <c r="N271" s="295"/>
      <c r="O271" s="295"/>
      <c r="P271" s="295"/>
      <c r="Q271" s="295"/>
      <c r="R271" s="295"/>
      <c r="S271" s="295"/>
      <c r="T271" s="295"/>
      <c r="U271" s="295"/>
      <c r="V271" s="295"/>
      <c r="W271" s="295"/>
    </row>
    <row r="272" spans="7:23" s="296" customFormat="1" x14ac:dyDescent="0.3">
      <c r="G272" s="295"/>
      <c r="H272" s="295"/>
      <c r="I272" s="295"/>
      <c r="J272" s="295"/>
      <c r="K272" s="295"/>
      <c r="L272" s="295"/>
      <c r="M272" s="295"/>
      <c r="N272" s="295"/>
      <c r="O272" s="295"/>
      <c r="P272" s="295"/>
      <c r="Q272" s="295"/>
      <c r="R272" s="295"/>
      <c r="S272" s="295"/>
      <c r="T272" s="295"/>
      <c r="U272" s="295"/>
      <c r="V272" s="295"/>
      <c r="W272" s="295"/>
    </row>
    <row r="273" spans="7:23" s="296" customFormat="1" x14ac:dyDescent="0.3">
      <c r="G273" s="295"/>
      <c r="H273" s="295"/>
      <c r="I273" s="295"/>
      <c r="J273" s="295"/>
      <c r="K273" s="295"/>
      <c r="L273" s="295"/>
      <c r="M273" s="295"/>
      <c r="N273" s="295"/>
      <c r="O273" s="295"/>
      <c r="P273" s="295"/>
      <c r="Q273" s="295"/>
      <c r="R273" s="295"/>
      <c r="S273" s="295"/>
      <c r="T273" s="295"/>
      <c r="U273" s="295"/>
      <c r="V273" s="295"/>
      <c r="W273" s="295"/>
    </row>
    <row r="274" spans="7:23" s="296" customFormat="1" x14ac:dyDescent="0.3">
      <c r="G274" s="295"/>
      <c r="H274" s="295"/>
      <c r="I274" s="295"/>
      <c r="J274" s="295"/>
      <c r="K274" s="295"/>
      <c r="L274" s="295"/>
      <c r="M274" s="295"/>
      <c r="N274" s="295"/>
      <c r="O274" s="295"/>
      <c r="P274" s="295"/>
      <c r="Q274" s="295"/>
      <c r="R274" s="295"/>
      <c r="S274" s="295"/>
      <c r="T274" s="295"/>
      <c r="U274" s="295"/>
      <c r="V274" s="295"/>
      <c r="W274" s="295"/>
    </row>
    <row r="275" spans="7:23" s="296" customFormat="1" x14ac:dyDescent="0.3">
      <c r="G275" s="295"/>
      <c r="H275" s="295"/>
      <c r="I275" s="295"/>
      <c r="J275" s="295"/>
      <c r="K275" s="295"/>
      <c r="L275" s="295"/>
      <c r="M275" s="295"/>
      <c r="N275" s="295"/>
      <c r="O275" s="295"/>
      <c r="P275" s="295"/>
      <c r="Q275" s="295"/>
      <c r="R275" s="295"/>
      <c r="S275" s="295"/>
      <c r="T275" s="295"/>
      <c r="U275" s="295"/>
      <c r="V275" s="295"/>
      <c r="W275" s="295"/>
    </row>
    <row r="276" spans="7:23" s="296" customFormat="1" x14ac:dyDescent="0.3">
      <c r="G276" s="295"/>
      <c r="H276" s="295"/>
      <c r="I276" s="295"/>
      <c r="J276" s="295"/>
      <c r="K276" s="295"/>
      <c r="L276" s="295"/>
      <c r="M276" s="295"/>
      <c r="N276" s="295"/>
      <c r="O276" s="295"/>
      <c r="P276" s="295"/>
      <c r="Q276" s="295"/>
      <c r="R276" s="295"/>
      <c r="S276" s="295"/>
      <c r="T276" s="295"/>
      <c r="U276" s="295"/>
      <c r="V276" s="295"/>
      <c r="W276" s="295"/>
    </row>
    <row r="277" spans="7:23" s="296" customFormat="1" x14ac:dyDescent="0.3">
      <c r="G277" s="295"/>
      <c r="H277" s="295"/>
      <c r="I277" s="295"/>
      <c r="J277" s="295"/>
      <c r="K277" s="295"/>
      <c r="L277" s="295"/>
      <c r="M277" s="295"/>
      <c r="N277" s="295"/>
      <c r="O277" s="295"/>
      <c r="P277" s="295"/>
      <c r="Q277" s="295"/>
      <c r="R277" s="295"/>
      <c r="S277" s="295"/>
      <c r="T277" s="295"/>
      <c r="U277" s="295"/>
      <c r="V277" s="295"/>
      <c r="W277" s="295"/>
    </row>
    <row r="278" spans="7:23" s="296" customFormat="1" x14ac:dyDescent="0.3">
      <c r="G278" s="295"/>
      <c r="H278" s="295"/>
      <c r="I278" s="295"/>
      <c r="J278" s="295"/>
      <c r="K278" s="295"/>
      <c r="L278" s="295"/>
      <c r="M278" s="295"/>
      <c r="N278" s="295"/>
      <c r="O278" s="295"/>
      <c r="P278" s="295"/>
      <c r="Q278" s="295"/>
      <c r="R278" s="295"/>
      <c r="S278" s="295"/>
      <c r="T278" s="295"/>
      <c r="U278" s="295"/>
      <c r="V278" s="295"/>
      <c r="W278" s="295"/>
    </row>
    <row r="279" spans="7:23" s="296" customFormat="1" x14ac:dyDescent="0.3">
      <c r="G279" s="295"/>
      <c r="H279" s="295"/>
      <c r="I279" s="295"/>
      <c r="J279" s="295"/>
      <c r="K279" s="295"/>
      <c r="L279" s="295"/>
      <c r="M279" s="295"/>
      <c r="N279" s="295"/>
      <c r="O279" s="295"/>
      <c r="P279" s="295"/>
      <c r="Q279" s="295"/>
      <c r="R279" s="295"/>
      <c r="S279" s="295"/>
      <c r="T279" s="295"/>
      <c r="U279" s="295"/>
      <c r="V279" s="295"/>
      <c r="W279" s="295"/>
    </row>
    <row r="280" spans="7:23" s="296" customFormat="1" x14ac:dyDescent="0.3">
      <c r="G280" s="295"/>
      <c r="H280" s="295"/>
      <c r="I280" s="295"/>
      <c r="J280" s="295"/>
      <c r="K280" s="295"/>
      <c r="L280" s="295"/>
      <c r="M280" s="295"/>
      <c r="N280" s="295"/>
      <c r="O280" s="295"/>
      <c r="P280" s="295"/>
      <c r="Q280" s="295"/>
      <c r="R280" s="295"/>
      <c r="S280" s="295"/>
      <c r="T280" s="295"/>
      <c r="U280" s="295"/>
      <c r="V280" s="295"/>
      <c r="W280" s="295"/>
    </row>
    <row r="281" spans="7:23" s="296" customFormat="1" x14ac:dyDescent="0.3">
      <c r="G281" s="295"/>
      <c r="H281" s="295"/>
      <c r="I281" s="295"/>
      <c r="J281" s="295"/>
      <c r="K281" s="295"/>
      <c r="L281" s="295"/>
      <c r="M281" s="295"/>
      <c r="N281" s="295"/>
      <c r="O281" s="295"/>
      <c r="P281" s="295"/>
      <c r="Q281" s="295"/>
      <c r="R281" s="295"/>
      <c r="S281" s="295"/>
      <c r="T281" s="295"/>
      <c r="U281" s="295"/>
      <c r="V281" s="295"/>
      <c r="W281" s="295"/>
    </row>
    <row r="282" spans="7:23" s="298" customFormat="1" x14ac:dyDescent="0.3">
      <c r="G282" s="297"/>
      <c r="H282" s="297"/>
      <c r="I282" s="297"/>
      <c r="J282" s="297"/>
      <c r="K282" s="297"/>
      <c r="L282" s="297"/>
      <c r="M282" s="297"/>
      <c r="N282" s="297"/>
      <c r="O282" s="297"/>
      <c r="P282" s="297"/>
      <c r="Q282" s="297"/>
      <c r="R282" s="297"/>
      <c r="S282" s="297"/>
      <c r="T282" s="297"/>
      <c r="U282" s="297"/>
      <c r="V282" s="297"/>
      <c r="W282" s="297"/>
    </row>
    <row r="283" spans="7:23" s="298" customFormat="1" x14ac:dyDescent="0.3">
      <c r="G283" s="297"/>
      <c r="H283" s="297"/>
      <c r="I283" s="297"/>
      <c r="J283" s="297"/>
      <c r="K283" s="297"/>
      <c r="L283" s="297"/>
      <c r="M283" s="297"/>
      <c r="N283" s="297"/>
      <c r="O283" s="297"/>
      <c r="P283" s="297"/>
      <c r="Q283" s="297"/>
      <c r="R283" s="297"/>
      <c r="S283" s="297"/>
      <c r="T283" s="297"/>
      <c r="U283" s="297"/>
      <c r="V283" s="297"/>
      <c r="W283" s="297"/>
    </row>
    <row r="284" spans="7:23" s="298" customFormat="1" x14ac:dyDescent="0.3">
      <c r="G284" s="297"/>
      <c r="H284" s="297"/>
      <c r="I284" s="297"/>
      <c r="J284" s="297"/>
      <c r="K284" s="297"/>
      <c r="L284" s="297"/>
      <c r="M284" s="297"/>
      <c r="N284" s="297"/>
      <c r="O284" s="297"/>
      <c r="P284" s="297"/>
      <c r="Q284" s="297"/>
      <c r="R284" s="297"/>
      <c r="S284" s="297"/>
      <c r="T284" s="297"/>
      <c r="U284" s="297"/>
      <c r="V284" s="297"/>
      <c r="W284" s="297"/>
    </row>
    <row r="285" spans="7:23" s="298" customFormat="1" x14ac:dyDescent="0.3">
      <c r="G285" s="297"/>
      <c r="H285" s="297"/>
      <c r="I285" s="297"/>
      <c r="J285" s="297"/>
      <c r="K285" s="297"/>
      <c r="L285" s="297"/>
      <c r="M285" s="297"/>
      <c r="N285" s="297"/>
      <c r="O285" s="297"/>
      <c r="P285" s="297"/>
      <c r="Q285" s="297"/>
      <c r="R285" s="297"/>
      <c r="S285" s="297"/>
      <c r="T285" s="297"/>
      <c r="U285" s="297"/>
      <c r="V285" s="297"/>
      <c r="W285" s="297"/>
    </row>
    <row r="286" spans="7:23" s="298" customFormat="1" x14ac:dyDescent="0.3">
      <c r="G286" s="297"/>
      <c r="H286" s="297"/>
      <c r="I286" s="297"/>
      <c r="J286" s="297"/>
      <c r="K286" s="297"/>
      <c r="L286" s="297"/>
      <c r="M286" s="297"/>
      <c r="N286" s="297"/>
      <c r="O286" s="297"/>
      <c r="P286" s="297"/>
      <c r="Q286" s="297"/>
      <c r="R286" s="297"/>
      <c r="S286" s="297"/>
      <c r="T286" s="297"/>
      <c r="U286" s="297"/>
      <c r="V286" s="297"/>
      <c r="W286" s="297"/>
    </row>
    <row r="287" spans="7:23" s="298" customFormat="1" x14ac:dyDescent="0.3">
      <c r="G287" s="297"/>
      <c r="H287" s="297"/>
      <c r="I287" s="297"/>
      <c r="J287" s="297"/>
      <c r="K287" s="297"/>
      <c r="L287" s="297"/>
      <c r="M287" s="297"/>
      <c r="N287" s="297"/>
      <c r="O287" s="297"/>
      <c r="P287" s="297"/>
      <c r="Q287" s="297"/>
      <c r="R287" s="297"/>
      <c r="S287" s="297"/>
      <c r="T287" s="297"/>
      <c r="U287" s="297"/>
      <c r="V287" s="297"/>
      <c r="W287" s="297"/>
    </row>
    <row r="288" spans="7:23" s="298" customFormat="1" x14ac:dyDescent="0.3"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</row>
    <row r="289" spans="7:23" s="298" customFormat="1" x14ac:dyDescent="0.3">
      <c r="G289" s="297"/>
      <c r="H289" s="297"/>
      <c r="I289" s="297"/>
      <c r="J289" s="297"/>
      <c r="K289" s="297"/>
      <c r="L289" s="297"/>
      <c r="M289" s="297"/>
      <c r="N289" s="297"/>
      <c r="O289" s="297"/>
      <c r="P289" s="297"/>
      <c r="Q289" s="297"/>
      <c r="R289" s="297"/>
      <c r="S289" s="297"/>
      <c r="T289" s="297"/>
      <c r="U289" s="297"/>
      <c r="V289" s="297"/>
      <c r="W289" s="297"/>
    </row>
    <row r="290" spans="7:23" s="298" customFormat="1" x14ac:dyDescent="0.3">
      <c r="G290" s="297"/>
      <c r="H290" s="297"/>
      <c r="I290" s="297"/>
      <c r="J290" s="297"/>
      <c r="K290" s="297"/>
      <c r="L290" s="297"/>
      <c r="M290" s="297"/>
      <c r="N290" s="297"/>
      <c r="O290" s="297"/>
      <c r="P290" s="297"/>
      <c r="Q290" s="297"/>
      <c r="R290" s="297"/>
      <c r="S290" s="297"/>
      <c r="T290" s="297"/>
      <c r="U290" s="297"/>
      <c r="V290" s="297"/>
      <c r="W290" s="297"/>
    </row>
    <row r="291" spans="7:23" s="298" customFormat="1" x14ac:dyDescent="0.3">
      <c r="G291" s="297"/>
      <c r="H291" s="297"/>
      <c r="I291" s="297"/>
      <c r="J291" s="297"/>
      <c r="K291" s="297"/>
      <c r="L291" s="297"/>
      <c r="M291" s="297"/>
      <c r="N291" s="297"/>
      <c r="O291" s="297"/>
      <c r="P291" s="297"/>
      <c r="Q291" s="297"/>
      <c r="R291" s="297"/>
      <c r="S291" s="297"/>
      <c r="T291" s="297"/>
      <c r="U291" s="297"/>
      <c r="V291" s="297"/>
      <c r="W291" s="297"/>
    </row>
    <row r="292" spans="7:23" s="298" customFormat="1" x14ac:dyDescent="0.3">
      <c r="G292" s="297"/>
      <c r="H292" s="297"/>
      <c r="I292" s="297"/>
      <c r="J292" s="297"/>
      <c r="K292" s="297"/>
      <c r="L292" s="297"/>
      <c r="M292" s="297"/>
      <c r="N292" s="297"/>
      <c r="O292" s="297"/>
      <c r="P292" s="297"/>
      <c r="Q292" s="297"/>
      <c r="R292" s="297"/>
      <c r="S292" s="297"/>
      <c r="T292" s="297"/>
      <c r="U292" s="297"/>
      <c r="V292" s="297"/>
      <c r="W292" s="297"/>
    </row>
    <row r="293" spans="7:23" s="298" customFormat="1" x14ac:dyDescent="0.3">
      <c r="G293" s="297"/>
      <c r="H293" s="297"/>
      <c r="I293" s="297"/>
      <c r="J293" s="297"/>
      <c r="K293" s="297"/>
      <c r="L293" s="297"/>
      <c r="M293" s="297"/>
      <c r="N293" s="297"/>
      <c r="O293" s="297"/>
      <c r="P293" s="297"/>
      <c r="Q293" s="297"/>
      <c r="R293" s="297"/>
      <c r="S293" s="297"/>
      <c r="T293" s="297"/>
      <c r="U293" s="297"/>
      <c r="V293" s="297"/>
      <c r="W293" s="297"/>
    </row>
    <row r="294" spans="7:23" s="298" customFormat="1" x14ac:dyDescent="0.3">
      <c r="G294" s="297"/>
      <c r="H294" s="297"/>
      <c r="I294" s="297"/>
      <c r="J294" s="297"/>
      <c r="K294" s="297"/>
      <c r="L294" s="297"/>
      <c r="M294" s="297"/>
      <c r="N294" s="297"/>
      <c r="O294" s="297"/>
      <c r="P294" s="297"/>
      <c r="Q294" s="297"/>
      <c r="R294" s="297"/>
      <c r="S294" s="297"/>
      <c r="T294" s="297"/>
      <c r="U294" s="297"/>
      <c r="V294" s="297"/>
      <c r="W294" s="297"/>
    </row>
    <row r="295" spans="7:23" s="298" customFormat="1" x14ac:dyDescent="0.3"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</row>
    <row r="296" spans="7:23" s="298" customFormat="1" x14ac:dyDescent="0.3">
      <c r="G296" s="297"/>
      <c r="H296" s="297"/>
      <c r="I296" s="297"/>
      <c r="J296" s="297"/>
      <c r="K296" s="297"/>
      <c r="L296" s="297"/>
      <c r="M296" s="297"/>
      <c r="N296" s="297"/>
      <c r="O296" s="297"/>
      <c r="P296" s="297"/>
      <c r="Q296" s="297"/>
      <c r="R296" s="297"/>
      <c r="S296" s="297"/>
      <c r="T296" s="297"/>
      <c r="U296" s="297"/>
      <c r="V296" s="297"/>
      <c r="W296" s="297"/>
    </row>
    <row r="297" spans="7:23" s="298" customFormat="1" x14ac:dyDescent="0.3">
      <c r="G297" s="297"/>
      <c r="H297" s="297"/>
      <c r="I297" s="297"/>
      <c r="J297" s="297"/>
      <c r="K297" s="297"/>
      <c r="L297" s="297"/>
      <c r="M297" s="297"/>
      <c r="N297" s="297"/>
      <c r="O297" s="297"/>
      <c r="P297" s="297"/>
      <c r="Q297" s="297"/>
      <c r="R297" s="297"/>
      <c r="S297" s="297"/>
      <c r="T297" s="297"/>
      <c r="U297" s="297"/>
      <c r="V297" s="297"/>
      <c r="W297" s="297"/>
    </row>
    <row r="298" spans="7:23" s="298" customFormat="1" x14ac:dyDescent="0.3">
      <c r="G298" s="297"/>
      <c r="H298" s="297"/>
      <c r="I298" s="297"/>
      <c r="J298" s="297"/>
      <c r="K298" s="297"/>
      <c r="L298" s="297"/>
      <c r="M298" s="297"/>
      <c r="N298" s="297"/>
      <c r="O298" s="297"/>
      <c r="P298" s="297"/>
      <c r="Q298" s="297"/>
      <c r="R298" s="297"/>
      <c r="S298" s="297"/>
      <c r="T298" s="297"/>
      <c r="U298" s="297"/>
      <c r="V298" s="297"/>
      <c r="W298" s="297"/>
    </row>
    <row r="299" spans="7:23" s="298" customFormat="1" x14ac:dyDescent="0.3">
      <c r="G299" s="297"/>
      <c r="H299" s="297"/>
      <c r="I299" s="297"/>
      <c r="J299" s="297"/>
      <c r="K299" s="297"/>
      <c r="L299" s="297"/>
      <c r="M299" s="297"/>
      <c r="N299" s="297"/>
      <c r="O299" s="297"/>
      <c r="P299" s="297"/>
      <c r="Q299" s="297"/>
      <c r="R299" s="297"/>
      <c r="S299" s="297"/>
      <c r="T299" s="297"/>
      <c r="U299" s="297"/>
      <c r="V299" s="297"/>
      <c r="W299" s="297"/>
    </row>
    <row r="300" spans="7:23" s="298" customFormat="1" x14ac:dyDescent="0.3">
      <c r="G300" s="297"/>
      <c r="H300" s="297"/>
      <c r="I300" s="297"/>
      <c r="J300" s="297"/>
      <c r="K300" s="297"/>
      <c r="L300" s="297"/>
      <c r="M300" s="297"/>
      <c r="N300" s="297"/>
      <c r="O300" s="297"/>
      <c r="P300" s="297"/>
      <c r="Q300" s="297"/>
      <c r="R300" s="297"/>
      <c r="S300" s="297"/>
      <c r="T300" s="297"/>
      <c r="U300" s="297"/>
      <c r="V300" s="297"/>
      <c r="W300" s="297"/>
    </row>
    <row r="301" spans="7:23" s="298" customFormat="1" x14ac:dyDescent="0.3">
      <c r="G301" s="297"/>
      <c r="H301" s="297"/>
      <c r="I301" s="297"/>
      <c r="J301" s="297"/>
      <c r="K301" s="297"/>
      <c r="L301" s="297"/>
      <c r="M301" s="297"/>
      <c r="N301" s="297"/>
      <c r="O301" s="297"/>
      <c r="P301" s="297"/>
      <c r="Q301" s="297"/>
      <c r="R301" s="297"/>
      <c r="S301" s="297"/>
      <c r="T301" s="297"/>
      <c r="U301" s="297"/>
      <c r="V301" s="297"/>
      <c r="W301" s="297"/>
    </row>
    <row r="302" spans="7:23" s="298" customFormat="1" x14ac:dyDescent="0.3">
      <c r="G302" s="297"/>
      <c r="H302" s="297"/>
      <c r="I302" s="297"/>
      <c r="J302" s="297"/>
      <c r="K302" s="297"/>
      <c r="L302" s="297"/>
      <c r="M302" s="297"/>
      <c r="N302" s="297"/>
      <c r="O302" s="297"/>
      <c r="P302" s="297"/>
      <c r="Q302" s="297"/>
      <c r="R302" s="297"/>
      <c r="S302" s="297"/>
      <c r="T302" s="297"/>
      <c r="U302" s="297"/>
      <c r="V302" s="297"/>
      <c r="W302" s="297"/>
    </row>
    <row r="303" spans="7:23" s="298" customFormat="1" x14ac:dyDescent="0.3">
      <c r="G303" s="297"/>
      <c r="H303" s="297"/>
      <c r="I303" s="297"/>
      <c r="J303" s="297"/>
      <c r="K303" s="297"/>
      <c r="L303" s="297"/>
      <c r="M303" s="297"/>
      <c r="N303" s="297"/>
      <c r="O303" s="297"/>
      <c r="P303" s="297"/>
      <c r="Q303" s="297"/>
      <c r="R303" s="297"/>
      <c r="S303" s="297"/>
      <c r="T303" s="297"/>
      <c r="U303" s="297"/>
      <c r="V303" s="297"/>
      <c r="W303" s="297"/>
    </row>
    <row r="304" spans="7:23" s="298" customFormat="1" x14ac:dyDescent="0.3">
      <c r="G304" s="297"/>
      <c r="H304" s="297"/>
      <c r="I304" s="297"/>
      <c r="J304" s="297"/>
      <c r="K304" s="297"/>
      <c r="L304" s="297"/>
      <c r="M304" s="297"/>
      <c r="N304" s="297"/>
      <c r="O304" s="297"/>
      <c r="P304" s="297"/>
      <c r="Q304" s="297"/>
      <c r="R304" s="297"/>
      <c r="S304" s="297"/>
      <c r="T304" s="297"/>
      <c r="U304" s="297"/>
      <c r="V304" s="297"/>
      <c r="W304" s="297"/>
    </row>
    <row r="305" spans="7:23" s="298" customFormat="1" x14ac:dyDescent="0.3">
      <c r="G305" s="297"/>
      <c r="H305" s="297"/>
      <c r="I305" s="297"/>
      <c r="J305" s="297"/>
      <c r="K305" s="297"/>
      <c r="L305" s="297"/>
      <c r="M305" s="297"/>
      <c r="N305" s="297"/>
      <c r="O305" s="297"/>
      <c r="P305" s="297"/>
      <c r="Q305" s="297"/>
      <c r="R305" s="297"/>
      <c r="S305" s="297"/>
      <c r="T305" s="297"/>
      <c r="U305" s="297"/>
      <c r="V305" s="297"/>
      <c r="W305" s="297"/>
    </row>
    <row r="306" spans="7:23" s="298" customFormat="1" x14ac:dyDescent="0.3">
      <c r="G306" s="297"/>
      <c r="H306" s="297"/>
      <c r="I306" s="297"/>
      <c r="J306" s="297"/>
      <c r="K306" s="297"/>
      <c r="L306" s="297"/>
      <c r="M306" s="297"/>
      <c r="N306" s="297"/>
      <c r="O306" s="297"/>
      <c r="P306" s="297"/>
      <c r="Q306" s="297"/>
      <c r="R306" s="297"/>
      <c r="S306" s="297"/>
      <c r="T306" s="297"/>
      <c r="U306" s="297"/>
      <c r="V306" s="297"/>
      <c r="W306" s="297"/>
    </row>
    <row r="307" spans="7:23" s="298" customFormat="1" x14ac:dyDescent="0.3">
      <c r="G307" s="297"/>
      <c r="H307" s="297"/>
      <c r="I307" s="297"/>
      <c r="J307" s="297"/>
      <c r="K307" s="297"/>
      <c r="L307" s="297"/>
      <c r="M307" s="297"/>
      <c r="N307" s="297"/>
      <c r="O307" s="297"/>
      <c r="P307" s="297"/>
      <c r="Q307" s="297"/>
      <c r="R307" s="297"/>
      <c r="S307" s="297"/>
      <c r="T307" s="297"/>
      <c r="U307" s="297"/>
      <c r="V307" s="297"/>
      <c r="W307" s="297"/>
    </row>
    <row r="308" spans="7:23" s="298" customFormat="1" x14ac:dyDescent="0.3">
      <c r="G308" s="297"/>
      <c r="H308" s="297"/>
      <c r="I308" s="297"/>
      <c r="J308" s="297"/>
      <c r="K308" s="297"/>
      <c r="L308" s="297"/>
      <c r="M308" s="297"/>
      <c r="N308" s="297"/>
      <c r="O308" s="297"/>
      <c r="P308" s="297"/>
      <c r="Q308" s="297"/>
      <c r="R308" s="297"/>
      <c r="S308" s="297"/>
      <c r="T308" s="297"/>
      <c r="U308" s="297"/>
      <c r="V308" s="297"/>
      <c r="W308" s="297"/>
    </row>
    <row r="309" spans="7:23" s="298" customFormat="1" x14ac:dyDescent="0.3">
      <c r="G309" s="297"/>
      <c r="H309" s="297"/>
      <c r="I309" s="297"/>
      <c r="J309" s="297"/>
      <c r="K309" s="297"/>
      <c r="L309" s="297"/>
      <c r="M309" s="297"/>
      <c r="N309" s="297"/>
      <c r="O309" s="297"/>
      <c r="P309" s="297"/>
      <c r="Q309" s="297"/>
      <c r="R309" s="297"/>
      <c r="S309" s="297"/>
      <c r="T309" s="297"/>
      <c r="U309" s="297"/>
      <c r="V309" s="297"/>
      <c r="W309" s="297"/>
    </row>
    <row r="310" spans="7:23" s="298" customFormat="1" x14ac:dyDescent="0.3">
      <c r="G310" s="297"/>
      <c r="H310" s="297"/>
      <c r="I310" s="297"/>
      <c r="J310" s="297"/>
      <c r="K310" s="297"/>
      <c r="L310" s="297"/>
      <c r="M310" s="297"/>
      <c r="N310" s="297"/>
      <c r="O310" s="297"/>
      <c r="P310" s="297"/>
      <c r="Q310" s="297"/>
      <c r="R310" s="297"/>
      <c r="S310" s="297"/>
      <c r="T310" s="297"/>
      <c r="U310" s="297"/>
      <c r="V310" s="297"/>
      <c r="W310" s="297"/>
    </row>
    <row r="311" spans="7:23" s="298" customFormat="1" x14ac:dyDescent="0.3">
      <c r="G311" s="297"/>
      <c r="H311" s="297"/>
      <c r="I311" s="297"/>
      <c r="J311" s="297"/>
      <c r="K311" s="297"/>
      <c r="L311" s="297"/>
      <c r="M311" s="297"/>
      <c r="N311" s="297"/>
      <c r="O311" s="297"/>
      <c r="P311" s="297"/>
      <c r="Q311" s="297"/>
      <c r="R311" s="297"/>
      <c r="S311" s="297"/>
      <c r="T311" s="297"/>
      <c r="U311" s="297"/>
      <c r="V311" s="297"/>
      <c r="W311" s="297"/>
    </row>
    <row r="312" spans="7:23" s="298" customFormat="1" x14ac:dyDescent="0.3"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</row>
    <row r="313" spans="7:23" s="298" customFormat="1" x14ac:dyDescent="0.3">
      <c r="G313" s="297"/>
      <c r="H313" s="297"/>
      <c r="I313" s="297"/>
      <c r="J313" s="297"/>
      <c r="K313" s="297"/>
      <c r="L313" s="297"/>
      <c r="M313" s="297"/>
      <c r="N313" s="297"/>
      <c r="O313" s="297"/>
      <c r="P313" s="297"/>
      <c r="Q313" s="297"/>
      <c r="R313" s="297"/>
      <c r="S313" s="297"/>
      <c r="T313" s="297"/>
      <c r="U313" s="297"/>
      <c r="V313" s="297"/>
      <c r="W313" s="297"/>
    </row>
    <row r="314" spans="7:23" s="298" customFormat="1" x14ac:dyDescent="0.3">
      <c r="G314" s="297"/>
      <c r="H314" s="297"/>
      <c r="I314" s="297"/>
      <c r="J314" s="297"/>
      <c r="K314" s="297"/>
      <c r="L314" s="297"/>
      <c r="M314" s="297"/>
      <c r="N314" s="297"/>
      <c r="O314" s="297"/>
      <c r="P314" s="297"/>
      <c r="Q314" s="297"/>
      <c r="R314" s="297"/>
      <c r="S314" s="297"/>
      <c r="T314" s="297"/>
      <c r="U314" s="297"/>
      <c r="V314" s="297"/>
      <c r="W314" s="297"/>
    </row>
    <row r="315" spans="7:23" s="298" customFormat="1" x14ac:dyDescent="0.3">
      <c r="G315" s="297"/>
      <c r="H315" s="297"/>
      <c r="I315" s="297"/>
      <c r="J315" s="297"/>
      <c r="K315" s="297"/>
      <c r="L315" s="297"/>
      <c r="M315" s="297"/>
      <c r="N315" s="297"/>
      <c r="O315" s="297"/>
      <c r="P315" s="297"/>
      <c r="Q315" s="297"/>
      <c r="R315" s="297"/>
      <c r="S315" s="297"/>
      <c r="T315" s="297"/>
      <c r="U315" s="297"/>
      <c r="V315" s="297"/>
      <c r="W315" s="297"/>
    </row>
    <row r="316" spans="7:23" s="298" customFormat="1" x14ac:dyDescent="0.3">
      <c r="G316" s="297"/>
      <c r="H316" s="297"/>
      <c r="I316" s="297"/>
      <c r="J316" s="297"/>
      <c r="K316" s="297"/>
      <c r="L316" s="297"/>
      <c r="M316" s="297"/>
      <c r="N316" s="297"/>
      <c r="O316" s="297"/>
      <c r="P316" s="297"/>
      <c r="Q316" s="297"/>
      <c r="R316" s="297"/>
      <c r="S316" s="297"/>
      <c r="T316" s="297"/>
      <c r="U316" s="297"/>
      <c r="V316" s="297"/>
      <c r="W316" s="297"/>
    </row>
    <row r="317" spans="7:23" s="298" customFormat="1" x14ac:dyDescent="0.3">
      <c r="G317" s="297"/>
      <c r="H317" s="297"/>
      <c r="I317" s="297"/>
      <c r="J317" s="297"/>
      <c r="K317" s="297"/>
      <c r="L317" s="297"/>
      <c r="M317" s="297"/>
      <c r="N317" s="297"/>
      <c r="O317" s="297"/>
      <c r="P317" s="297"/>
      <c r="Q317" s="297"/>
      <c r="R317" s="297"/>
      <c r="S317" s="297"/>
      <c r="T317" s="297"/>
      <c r="U317" s="297"/>
      <c r="V317" s="297"/>
      <c r="W317" s="297"/>
    </row>
    <row r="318" spans="7:23" s="298" customFormat="1" x14ac:dyDescent="0.3">
      <c r="G318" s="297"/>
      <c r="H318" s="297"/>
      <c r="I318" s="297"/>
      <c r="J318" s="297"/>
      <c r="K318" s="297"/>
      <c r="L318" s="297"/>
      <c r="M318" s="297"/>
      <c r="N318" s="297"/>
      <c r="O318" s="297"/>
      <c r="P318" s="297"/>
      <c r="Q318" s="297"/>
      <c r="R318" s="297"/>
      <c r="S318" s="297"/>
      <c r="T318" s="297"/>
      <c r="U318" s="297"/>
      <c r="V318" s="297"/>
      <c r="W318" s="297"/>
    </row>
    <row r="319" spans="7:23" s="298" customFormat="1" x14ac:dyDescent="0.3">
      <c r="G319" s="297"/>
      <c r="H319" s="297"/>
      <c r="I319" s="297"/>
      <c r="J319" s="297"/>
      <c r="K319" s="297"/>
      <c r="L319" s="297"/>
      <c r="M319" s="297"/>
      <c r="N319" s="297"/>
      <c r="O319" s="297"/>
      <c r="P319" s="297"/>
      <c r="Q319" s="297"/>
      <c r="R319" s="297"/>
      <c r="S319" s="297"/>
      <c r="T319" s="297"/>
      <c r="U319" s="297"/>
      <c r="V319" s="297"/>
      <c r="W319" s="297"/>
    </row>
    <row r="320" spans="7:23" s="298" customFormat="1" x14ac:dyDescent="0.3">
      <c r="G320" s="297"/>
      <c r="H320" s="297"/>
      <c r="I320" s="297"/>
      <c r="J320" s="297"/>
      <c r="K320" s="297"/>
      <c r="L320" s="297"/>
      <c r="M320" s="297"/>
      <c r="N320" s="297"/>
      <c r="O320" s="297"/>
      <c r="P320" s="297"/>
      <c r="Q320" s="297"/>
      <c r="R320" s="297"/>
      <c r="S320" s="297"/>
      <c r="T320" s="297"/>
      <c r="U320" s="297"/>
      <c r="V320" s="297"/>
      <c r="W320" s="297"/>
    </row>
    <row r="321" spans="7:23" s="298" customFormat="1" x14ac:dyDescent="0.3">
      <c r="G321" s="297"/>
      <c r="H321" s="297"/>
      <c r="I321" s="297"/>
      <c r="J321" s="297"/>
      <c r="K321" s="297"/>
      <c r="L321" s="297"/>
      <c r="M321" s="297"/>
      <c r="N321" s="297"/>
      <c r="O321" s="297"/>
      <c r="P321" s="297"/>
      <c r="Q321" s="297"/>
      <c r="R321" s="297"/>
      <c r="S321" s="297"/>
      <c r="T321" s="297"/>
      <c r="U321" s="297"/>
      <c r="V321" s="297"/>
      <c r="W321" s="297"/>
    </row>
    <row r="322" spans="7:23" s="298" customFormat="1" x14ac:dyDescent="0.3">
      <c r="G322" s="297"/>
      <c r="H322" s="297"/>
      <c r="I322" s="297"/>
      <c r="J322" s="297"/>
      <c r="K322" s="297"/>
      <c r="L322" s="297"/>
      <c r="M322" s="297"/>
      <c r="N322" s="297"/>
      <c r="O322" s="297"/>
      <c r="P322" s="297"/>
      <c r="Q322" s="297"/>
      <c r="R322" s="297"/>
      <c r="S322" s="297"/>
      <c r="T322" s="297"/>
      <c r="U322" s="297"/>
      <c r="V322" s="297"/>
      <c r="W322" s="297"/>
    </row>
    <row r="323" spans="7:23" s="298" customFormat="1" x14ac:dyDescent="0.3">
      <c r="G323" s="297"/>
      <c r="H323" s="297"/>
      <c r="I323" s="297"/>
      <c r="J323" s="297"/>
      <c r="K323" s="297"/>
      <c r="L323" s="297"/>
      <c r="M323" s="297"/>
      <c r="N323" s="297"/>
      <c r="O323" s="297"/>
      <c r="P323" s="297"/>
      <c r="Q323" s="297"/>
      <c r="R323" s="297"/>
      <c r="S323" s="297"/>
      <c r="T323" s="297"/>
      <c r="U323" s="297"/>
      <c r="V323" s="297"/>
      <c r="W323" s="297"/>
    </row>
    <row r="324" spans="7:23" s="298" customFormat="1" x14ac:dyDescent="0.3">
      <c r="G324" s="297"/>
      <c r="H324" s="297"/>
      <c r="I324" s="297"/>
      <c r="J324" s="297"/>
      <c r="K324" s="297"/>
      <c r="L324" s="297"/>
      <c r="M324" s="297"/>
      <c r="N324" s="297"/>
      <c r="O324" s="297"/>
      <c r="P324" s="297"/>
      <c r="Q324" s="297"/>
      <c r="R324" s="297"/>
      <c r="S324" s="297"/>
      <c r="T324" s="297"/>
      <c r="U324" s="297"/>
      <c r="V324" s="297"/>
      <c r="W324" s="297"/>
    </row>
    <row r="325" spans="7:23" s="298" customFormat="1" x14ac:dyDescent="0.3">
      <c r="G325" s="297"/>
      <c r="H325" s="297"/>
      <c r="I325" s="297"/>
      <c r="J325" s="297"/>
      <c r="K325" s="297"/>
      <c r="L325" s="297"/>
      <c r="M325" s="297"/>
      <c r="N325" s="297"/>
      <c r="O325" s="297"/>
      <c r="P325" s="297"/>
      <c r="Q325" s="297"/>
      <c r="R325" s="297"/>
      <c r="S325" s="297"/>
      <c r="T325" s="297"/>
      <c r="U325" s="297"/>
      <c r="V325" s="297"/>
      <c r="W325" s="297"/>
    </row>
    <row r="326" spans="7:23" s="298" customFormat="1" x14ac:dyDescent="0.3">
      <c r="G326" s="297"/>
      <c r="H326" s="297"/>
      <c r="I326" s="297"/>
      <c r="J326" s="297"/>
      <c r="K326" s="297"/>
      <c r="L326" s="297"/>
      <c r="M326" s="297"/>
      <c r="N326" s="297"/>
      <c r="O326" s="297"/>
      <c r="P326" s="297"/>
      <c r="Q326" s="297"/>
      <c r="R326" s="297"/>
      <c r="S326" s="297"/>
      <c r="T326" s="297"/>
      <c r="U326" s="297"/>
      <c r="V326" s="297"/>
      <c r="W326" s="297"/>
    </row>
    <row r="327" spans="7:23" s="298" customFormat="1" x14ac:dyDescent="0.3">
      <c r="G327" s="297"/>
      <c r="H327" s="297"/>
      <c r="I327" s="297"/>
      <c r="J327" s="297"/>
      <c r="K327" s="297"/>
      <c r="L327" s="297"/>
      <c r="M327" s="297"/>
      <c r="N327" s="297"/>
      <c r="O327" s="297"/>
      <c r="P327" s="297"/>
      <c r="Q327" s="297"/>
      <c r="R327" s="297"/>
      <c r="S327" s="297"/>
      <c r="T327" s="297"/>
      <c r="U327" s="297"/>
      <c r="V327" s="297"/>
      <c r="W327" s="297"/>
    </row>
    <row r="328" spans="7:23" s="298" customFormat="1" x14ac:dyDescent="0.3">
      <c r="G328" s="297"/>
      <c r="H328" s="297"/>
      <c r="I328" s="297"/>
      <c r="J328" s="297"/>
      <c r="K328" s="297"/>
      <c r="L328" s="297"/>
      <c r="M328" s="297"/>
      <c r="N328" s="297"/>
      <c r="O328" s="297"/>
      <c r="P328" s="297"/>
      <c r="Q328" s="297"/>
      <c r="R328" s="297"/>
      <c r="S328" s="297"/>
      <c r="T328" s="297"/>
      <c r="U328" s="297"/>
      <c r="V328" s="297"/>
      <c r="W328" s="297"/>
    </row>
    <row r="329" spans="7:23" s="298" customFormat="1" x14ac:dyDescent="0.3">
      <c r="G329" s="297"/>
      <c r="H329" s="297"/>
      <c r="I329" s="297"/>
      <c r="J329" s="297"/>
      <c r="K329" s="297"/>
      <c r="L329" s="297"/>
      <c r="M329" s="297"/>
      <c r="N329" s="297"/>
      <c r="O329" s="297"/>
      <c r="P329" s="297"/>
      <c r="Q329" s="297"/>
      <c r="R329" s="297"/>
      <c r="S329" s="297"/>
      <c r="T329" s="297"/>
      <c r="U329" s="297"/>
      <c r="V329" s="297"/>
      <c r="W329" s="297"/>
    </row>
    <row r="330" spans="7:23" s="298" customFormat="1" x14ac:dyDescent="0.3">
      <c r="G330" s="297"/>
      <c r="H330" s="297"/>
      <c r="I330" s="297"/>
      <c r="J330" s="297"/>
      <c r="K330" s="297"/>
      <c r="L330" s="297"/>
      <c r="M330" s="297"/>
      <c r="N330" s="297"/>
      <c r="O330" s="297"/>
      <c r="P330" s="297"/>
      <c r="Q330" s="297"/>
      <c r="R330" s="297"/>
      <c r="S330" s="297"/>
      <c r="T330" s="297"/>
      <c r="U330" s="297"/>
      <c r="V330" s="297"/>
      <c r="W330" s="297"/>
    </row>
    <row r="331" spans="7:23" s="298" customFormat="1" x14ac:dyDescent="0.3">
      <c r="G331" s="297"/>
      <c r="H331" s="297"/>
      <c r="I331" s="297"/>
      <c r="J331" s="297"/>
      <c r="K331" s="297"/>
      <c r="L331" s="297"/>
      <c r="M331" s="297"/>
      <c r="N331" s="297"/>
      <c r="O331" s="297"/>
      <c r="P331" s="297"/>
      <c r="Q331" s="297"/>
      <c r="R331" s="297"/>
      <c r="S331" s="297"/>
      <c r="T331" s="297"/>
      <c r="U331" s="297"/>
      <c r="V331" s="297"/>
      <c r="W331" s="297"/>
    </row>
    <row r="332" spans="7:23" s="298" customFormat="1" x14ac:dyDescent="0.3">
      <c r="G332" s="297"/>
      <c r="H332" s="297"/>
      <c r="I332" s="297"/>
      <c r="J332" s="297"/>
      <c r="K332" s="297"/>
      <c r="L332" s="297"/>
      <c r="M332" s="297"/>
      <c r="N332" s="297"/>
      <c r="O332" s="297"/>
      <c r="P332" s="297"/>
      <c r="Q332" s="297"/>
      <c r="R332" s="297"/>
      <c r="S332" s="297"/>
      <c r="T332" s="297"/>
      <c r="U332" s="297"/>
      <c r="V332" s="297"/>
      <c r="W332" s="297"/>
    </row>
    <row r="333" spans="7:23" s="298" customFormat="1" x14ac:dyDescent="0.3">
      <c r="G333" s="297"/>
      <c r="H333" s="297"/>
      <c r="I333" s="297"/>
      <c r="J333" s="297"/>
      <c r="K333" s="297"/>
      <c r="L333" s="297"/>
      <c r="M333" s="297"/>
      <c r="N333" s="297"/>
      <c r="O333" s="297"/>
      <c r="P333" s="297"/>
      <c r="Q333" s="297"/>
      <c r="R333" s="297"/>
      <c r="S333" s="297"/>
      <c r="T333" s="297"/>
      <c r="U333" s="297"/>
      <c r="V333" s="297"/>
      <c r="W333" s="297"/>
    </row>
    <row r="334" spans="7:23" s="298" customFormat="1" x14ac:dyDescent="0.3"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U334" s="297"/>
      <c r="V334" s="297"/>
      <c r="W334" s="297"/>
    </row>
    <row r="335" spans="7:23" s="298" customFormat="1" x14ac:dyDescent="0.3">
      <c r="G335" s="297"/>
      <c r="H335" s="297"/>
      <c r="I335" s="297"/>
      <c r="J335" s="297"/>
      <c r="K335" s="297"/>
      <c r="L335" s="297"/>
      <c r="M335" s="297"/>
      <c r="N335" s="297"/>
      <c r="O335" s="297"/>
      <c r="P335" s="297"/>
      <c r="Q335" s="297"/>
      <c r="R335" s="297"/>
      <c r="S335" s="297"/>
      <c r="T335" s="297"/>
      <c r="U335" s="297"/>
      <c r="V335" s="297"/>
      <c r="W335" s="297"/>
    </row>
    <row r="336" spans="7:23" s="298" customFormat="1" x14ac:dyDescent="0.3"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</row>
    <row r="337" spans="7:23" s="298" customFormat="1" x14ac:dyDescent="0.3">
      <c r="G337" s="297"/>
      <c r="H337" s="297"/>
      <c r="I337" s="297"/>
      <c r="J337" s="297"/>
      <c r="K337" s="297"/>
      <c r="L337" s="297"/>
      <c r="M337" s="297"/>
      <c r="N337" s="297"/>
      <c r="O337" s="297"/>
      <c r="P337" s="297"/>
      <c r="Q337" s="297"/>
      <c r="R337" s="297"/>
      <c r="S337" s="297"/>
      <c r="T337" s="297"/>
      <c r="U337" s="297"/>
      <c r="V337" s="297"/>
      <c r="W337" s="297"/>
    </row>
    <row r="338" spans="7:23" s="298" customFormat="1" x14ac:dyDescent="0.3">
      <c r="G338" s="297"/>
      <c r="H338" s="297"/>
      <c r="I338" s="297"/>
      <c r="J338" s="297"/>
      <c r="K338" s="297"/>
      <c r="L338" s="297"/>
      <c r="M338" s="297"/>
      <c r="N338" s="297"/>
      <c r="O338" s="297"/>
      <c r="P338" s="297"/>
      <c r="Q338" s="297"/>
      <c r="R338" s="297"/>
      <c r="S338" s="297"/>
      <c r="T338" s="297"/>
      <c r="U338" s="297"/>
      <c r="V338" s="297"/>
      <c r="W338" s="297"/>
    </row>
    <row r="339" spans="7:23" s="298" customFormat="1" x14ac:dyDescent="0.3">
      <c r="G339" s="297"/>
      <c r="H339" s="297"/>
      <c r="I339" s="297"/>
      <c r="J339" s="297"/>
      <c r="K339" s="297"/>
      <c r="L339" s="297"/>
      <c r="M339" s="297"/>
      <c r="N339" s="297"/>
      <c r="O339" s="297"/>
      <c r="P339" s="297"/>
      <c r="Q339" s="297"/>
      <c r="R339" s="297"/>
      <c r="S339" s="297"/>
      <c r="T339" s="297"/>
      <c r="U339" s="297"/>
      <c r="V339" s="297"/>
      <c r="W339" s="297"/>
    </row>
    <row r="340" spans="7:23" s="298" customFormat="1" x14ac:dyDescent="0.3">
      <c r="G340" s="297"/>
      <c r="H340" s="297"/>
      <c r="I340" s="297"/>
      <c r="J340" s="297"/>
      <c r="K340" s="297"/>
      <c r="L340" s="297"/>
      <c r="M340" s="297"/>
      <c r="N340" s="297"/>
      <c r="O340" s="297"/>
      <c r="P340" s="297"/>
      <c r="Q340" s="297"/>
      <c r="R340" s="297"/>
      <c r="S340" s="297"/>
      <c r="T340" s="297"/>
      <c r="U340" s="297"/>
      <c r="V340" s="297"/>
      <c r="W340" s="297"/>
    </row>
    <row r="341" spans="7:23" s="298" customFormat="1" x14ac:dyDescent="0.3">
      <c r="G341" s="297"/>
      <c r="H341" s="297"/>
      <c r="I341" s="297"/>
      <c r="J341" s="297"/>
      <c r="K341" s="297"/>
      <c r="L341" s="297"/>
      <c r="M341" s="297"/>
      <c r="N341" s="297"/>
      <c r="O341" s="297"/>
      <c r="P341" s="297"/>
      <c r="Q341" s="297"/>
      <c r="R341" s="297"/>
      <c r="S341" s="297"/>
      <c r="T341" s="297"/>
      <c r="U341" s="297"/>
      <c r="V341" s="297"/>
      <c r="W341" s="297"/>
    </row>
    <row r="342" spans="7:23" s="298" customFormat="1" x14ac:dyDescent="0.3">
      <c r="G342" s="297"/>
      <c r="H342" s="297"/>
      <c r="I342" s="297"/>
      <c r="J342" s="297"/>
      <c r="K342" s="297"/>
      <c r="L342" s="297"/>
      <c r="M342" s="297"/>
      <c r="N342" s="297"/>
      <c r="O342" s="297"/>
      <c r="P342" s="297"/>
      <c r="Q342" s="297"/>
      <c r="R342" s="297"/>
      <c r="S342" s="297"/>
      <c r="T342" s="297"/>
      <c r="U342" s="297"/>
      <c r="V342" s="297"/>
      <c r="W342" s="297"/>
    </row>
    <row r="343" spans="7:23" s="298" customFormat="1" x14ac:dyDescent="0.3">
      <c r="G343" s="297"/>
      <c r="H343" s="297"/>
      <c r="I343" s="297"/>
      <c r="J343" s="297"/>
      <c r="K343" s="297"/>
      <c r="L343" s="297"/>
      <c r="M343" s="297"/>
      <c r="N343" s="297"/>
      <c r="O343" s="297"/>
      <c r="P343" s="297"/>
      <c r="Q343" s="297"/>
      <c r="R343" s="297"/>
      <c r="S343" s="297"/>
      <c r="T343" s="297"/>
      <c r="U343" s="297"/>
      <c r="V343" s="297"/>
      <c r="W343" s="297"/>
    </row>
    <row r="344" spans="7:23" s="298" customFormat="1" x14ac:dyDescent="0.3">
      <c r="G344" s="297"/>
      <c r="H344" s="297"/>
      <c r="I344" s="297"/>
      <c r="J344" s="297"/>
      <c r="K344" s="297"/>
      <c r="L344" s="297"/>
      <c r="M344" s="297"/>
      <c r="N344" s="297"/>
      <c r="O344" s="297"/>
      <c r="P344" s="297"/>
      <c r="Q344" s="297"/>
      <c r="R344" s="297"/>
      <c r="S344" s="297"/>
      <c r="T344" s="297"/>
      <c r="U344" s="297"/>
      <c r="V344" s="297"/>
      <c r="W344" s="297"/>
    </row>
    <row r="345" spans="7:23" s="298" customFormat="1" x14ac:dyDescent="0.3">
      <c r="G345" s="297"/>
      <c r="H345" s="297"/>
      <c r="I345" s="297"/>
      <c r="J345" s="297"/>
      <c r="K345" s="297"/>
      <c r="L345" s="297"/>
      <c r="M345" s="297"/>
      <c r="N345" s="297"/>
      <c r="O345" s="297"/>
      <c r="P345" s="297"/>
      <c r="Q345" s="297"/>
      <c r="R345" s="297"/>
      <c r="S345" s="297"/>
      <c r="T345" s="297"/>
      <c r="U345" s="297"/>
      <c r="V345" s="297"/>
      <c r="W345" s="297"/>
    </row>
    <row r="346" spans="7:23" s="298" customFormat="1" x14ac:dyDescent="0.3">
      <c r="G346" s="297"/>
      <c r="H346" s="297"/>
      <c r="I346" s="297"/>
      <c r="J346" s="297"/>
      <c r="K346" s="297"/>
      <c r="L346" s="297"/>
      <c r="M346" s="297"/>
      <c r="N346" s="297"/>
      <c r="O346" s="297"/>
      <c r="P346" s="297"/>
      <c r="Q346" s="297"/>
      <c r="R346" s="297"/>
      <c r="S346" s="297"/>
      <c r="T346" s="297"/>
      <c r="U346" s="297"/>
      <c r="V346" s="297"/>
      <c r="W346" s="297"/>
    </row>
    <row r="347" spans="7:23" s="298" customFormat="1" x14ac:dyDescent="0.3">
      <c r="G347" s="297"/>
      <c r="H347" s="297"/>
      <c r="I347" s="297"/>
      <c r="J347" s="297"/>
      <c r="K347" s="297"/>
      <c r="L347" s="297"/>
      <c r="M347" s="297"/>
      <c r="N347" s="297"/>
      <c r="O347" s="297"/>
      <c r="P347" s="297"/>
      <c r="Q347" s="297"/>
      <c r="R347" s="297"/>
      <c r="S347" s="297"/>
      <c r="T347" s="297"/>
      <c r="U347" s="297"/>
      <c r="V347" s="297"/>
      <c r="W347" s="297"/>
    </row>
    <row r="348" spans="7:23" s="298" customFormat="1" x14ac:dyDescent="0.3">
      <c r="G348" s="297"/>
      <c r="H348" s="297"/>
      <c r="I348" s="297"/>
      <c r="J348" s="297"/>
      <c r="K348" s="297"/>
      <c r="L348" s="297"/>
      <c r="M348" s="297"/>
      <c r="N348" s="297"/>
      <c r="O348" s="297"/>
      <c r="P348" s="297"/>
      <c r="Q348" s="297"/>
      <c r="R348" s="297"/>
      <c r="S348" s="297"/>
      <c r="T348" s="297"/>
      <c r="U348" s="297"/>
      <c r="V348" s="297"/>
      <c r="W348" s="297"/>
    </row>
    <row r="349" spans="7:23" s="298" customFormat="1" x14ac:dyDescent="0.3">
      <c r="G349" s="297"/>
      <c r="H349" s="297"/>
      <c r="I349" s="297"/>
      <c r="J349" s="297"/>
      <c r="K349" s="297"/>
      <c r="L349" s="297"/>
      <c r="M349" s="297"/>
      <c r="N349" s="297"/>
      <c r="O349" s="297"/>
      <c r="P349" s="297"/>
      <c r="Q349" s="297"/>
      <c r="R349" s="297"/>
      <c r="S349" s="297"/>
      <c r="T349" s="297"/>
      <c r="U349" s="297"/>
      <c r="V349" s="297"/>
      <c r="W349" s="297"/>
    </row>
    <row r="350" spans="7:23" s="298" customFormat="1" x14ac:dyDescent="0.3">
      <c r="G350" s="297"/>
      <c r="H350" s="297"/>
      <c r="I350" s="297"/>
      <c r="J350" s="297"/>
      <c r="K350" s="297"/>
      <c r="L350" s="297"/>
      <c r="M350" s="297"/>
      <c r="N350" s="297"/>
      <c r="O350" s="297"/>
      <c r="P350" s="297"/>
      <c r="Q350" s="297"/>
      <c r="R350" s="297"/>
      <c r="S350" s="297"/>
      <c r="T350" s="297"/>
      <c r="U350" s="297"/>
      <c r="V350" s="297"/>
      <c r="W350" s="297"/>
    </row>
    <row r="351" spans="7:23" s="298" customFormat="1" x14ac:dyDescent="0.3">
      <c r="G351" s="297"/>
      <c r="H351" s="297"/>
      <c r="I351" s="297"/>
      <c r="J351" s="297"/>
      <c r="K351" s="297"/>
      <c r="L351" s="297"/>
      <c r="M351" s="297"/>
      <c r="N351" s="297"/>
      <c r="O351" s="297"/>
      <c r="P351" s="297"/>
      <c r="Q351" s="297"/>
      <c r="R351" s="297"/>
      <c r="S351" s="297"/>
      <c r="T351" s="297"/>
      <c r="U351" s="297"/>
      <c r="V351" s="297"/>
      <c r="W351" s="297"/>
    </row>
    <row r="352" spans="7:23" s="298" customFormat="1" x14ac:dyDescent="0.3">
      <c r="G352" s="297"/>
      <c r="H352" s="297"/>
      <c r="I352" s="297"/>
      <c r="J352" s="297"/>
      <c r="K352" s="297"/>
      <c r="L352" s="297"/>
      <c r="M352" s="297"/>
      <c r="N352" s="297"/>
      <c r="O352" s="297"/>
      <c r="P352" s="297"/>
      <c r="Q352" s="297"/>
      <c r="R352" s="297"/>
      <c r="S352" s="297"/>
      <c r="T352" s="297"/>
      <c r="U352" s="297"/>
      <c r="V352" s="297"/>
      <c r="W352" s="297"/>
    </row>
    <row r="353" spans="7:23" s="298" customFormat="1" x14ac:dyDescent="0.3">
      <c r="G353" s="297"/>
      <c r="H353" s="297"/>
      <c r="I353" s="297"/>
      <c r="J353" s="297"/>
      <c r="K353" s="297"/>
      <c r="L353" s="297"/>
      <c r="M353" s="297"/>
      <c r="N353" s="297"/>
      <c r="O353" s="297"/>
      <c r="P353" s="297"/>
      <c r="Q353" s="297"/>
      <c r="R353" s="297"/>
      <c r="S353" s="297"/>
      <c r="T353" s="297"/>
      <c r="U353" s="297"/>
      <c r="V353" s="297"/>
      <c r="W353" s="297"/>
    </row>
    <row r="354" spans="7:23" s="298" customFormat="1" x14ac:dyDescent="0.3">
      <c r="G354" s="297"/>
      <c r="H354" s="297"/>
      <c r="I354" s="297"/>
      <c r="J354" s="297"/>
      <c r="K354" s="297"/>
      <c r="L354" s="297"/>
      <c r="M354" s="297"/>
      <c r="N354" s="297"/>
      <c r="O354" s="297"/>
      <c r="P354" s="297"/>
      <c r="Q354" s="297"/>
      <c r="R354" s="297"/>
      <c r="S354" s="297"/>
      <c r="T354" s="297"/>
      <c r="U354" s="297"/>
      <c r="V354" s="297"/>
      <c r="W354" s="297"/>
    </row>
    <row r="355" spans="7:23" s="298" customFormat="1" x14ac:dyDescent="0.3">
      <c r="G355" s="297"/>
      <c r="H355" s="297"/>
      <c r="I355" s="297"/>
      <c r="J355" s="297"/>
      <c r="K355" s="297"/>
      <c r="L355" s="297"/>
      <c r="M355" s="297"/>
      <c r="N355" s="297"/>
      <c r="O355" s="297"/>
      <c r="P355" s="297"/>
      <c r="Q355" s="297"/>
      <c r="R355" s="297"/>
      <c r="S355" s="297"/>
      <c r="T355" s="297"/>
      <c r="U355" s="297"/>
      <c r="V355" s="297"/>
      <c r="W355" s="297"/>
    </row>
    <row r="356" spans="7:23" s="298" customFormat="1" x14ac:dyDescent="0.3">
      <c r="G356" s="297"/>
      <c r="H356" s="297"/>
      <c r="I356" s="297"/>
      <c r="J356" s="297"/>
      <c r="K356" s="297"/>
      <c r="L356" s="297"/>
      <c r="M356" s="297"/>
      <c r="N356" s="297"/>
      <c r="O356" s="297"/>
      <c r="P356" s="297"/>
      <c r="Q356" s="297"/>
      <c r="R356" s="297"/>
      <c r="S356" s="297"/>
      <c r="T356" s="297"/>
      <c r="U356" s="297"/>
      <c r="V356" s="297"/>
      <c r="W356" s="297"/>
    </row>
    <row r="357" spans="7:23" s="298" customFormat="1" x14ac:dyDescent="0.3">
      <c r="G357" s="297"/>
      <c r="H357" s="297"/>
      <c r="I357" s="297"/>
      <c r="J357" s="297"/>
      <c r="K357" s="297"/>
      <c r="L357" s="297"/>
      <c r="M357" s="297"/>
      <c r="N357" s="297"/>
      <c r="O357" s="297"/>
      <c r="P357" s="297"/>
      <c r="Q357" s="297"/>
      <c r="R357" s="297"/>
      <c r="S357" s="297"/>
      <c r="T357" s="297"/>
      <c r="U357" s="297"/>
      <c r="V357" s="297"/>
      <c r="W357" s="297"/>
    </row>
    <row r="358" spans="7:23" s="298" customFormat="1" x14ac:dyDescent="0.3">
      <c r="G358" s="297"/>
      <c r="H358" s="297"/>
      <c r="I358" s="297"/>
      <c r="J358" s="297"/>
      <c r="K358" s="297"/>
      <c r="L358" s="297"/>
      <c r="M358" s="297"/>
      <c r="N358" s="297"/>
      <c r="O358" s="297"/>
      <c r="P358" s="297"/>
      <c r="Q358" s="297"/>
      <c r="R358" s="297"/>
      <c r="S358" s="297"/>
      <c r="T358" s="297"/>
      <c r="U358" s="297"/>
      <c r="V358" s="297"/>
      <c r="W358" s="297"/>
    </row>
    <row r="359" spans="7:23" s="298" customFormat="1" x14ac:dyDescent="0.3">
      <c r="G359" s="297"/>
      <c r="H359" s="297"/>
      <c r="I359" s="297"/>
      <c r="J359" s="297"/>
      <c r="K359" s="297"/>
      <c r="L359" s="297"/>
      <c r="M359" s="297"/>
      <c r="N359" s="297"/>
      <c r="O359" s="297"/>
      <c r="P359" s="297"/>
      <c r="Q359" s="297"/>
      <c r="R359" s="297"/>
      <c r="S359" s="297"/>
      <c r="T359" s="297"/>
      <c r="U359" s="297"/>
      <c r="V359" s="297"/>
      <c r="W359" s="297"/>
    </row>
    <row r="360" spans="7:23" s="298" customFormat="1" x14ac:dyDescent="0.3"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</row>
    <row r="361" spans="7:23" s="298" customFormat="1" x14ac:dyDescent="0.3">
      <c r="G361" s="297"/>
      <c r="H361" s="297"/>
      <c r="I361" s="297"/>
      <c r="J361" s="297"/>
      <c r="K361" s="297"/>
      <c r="L361" s="297"/>
      <c r="M361" s="297"/>
      <c r="N361" s="297"/>
      <c r="O361" s="297"/>
      <c r="P361" s="297"/>
      <c r="Q361" s="297"/>
      <c r="R361" s="297"/>
      <c r="S361" s="297"/>
      <c r="T361" s="297"/>
      <c r="U361" s="297"/>
      <c r="V361" s="297"/>
      <c r="W361" s="297"/>
    </row>
    <row r="362" spans="7:23" s="298" customFormat="1" x14ac:dyDescent="0.3">
      <c r="G362" s="297"/>
      <c r="H362" s="297"/>
      <c r="I362" s="297"/>
      <c r="J362" s="297"/>
      <c r="K362" s="297"/>
      <c r="L362" s="297"/>
      <c r="M362" s="297"/>
      <c r="N362" s="297"/>
      <c r="O362" s="297"/>
      <c r="P362" s="297"/>
      <c r="Q362" s="297"/>
      <c r="R362" s="297"/>
      <c r="S362" s="297"/>
      <c r="T362" s="297"/>
      <c r="U362" s="297"/>
      <c r="V362" s="297"/>
      <c r="W362" s="297"/>
    </row>
    <row r="363" spans="7:23" s="298" customFormat="1" x14ac:dyDescent="0.3">
      <c r="G363" s="297"/>
      <c r="H363" s="297"/>
      <c r="I363" s="297"/>
      <c r="J363" s="297"/>
      <c r="K363" s="297"/>
      <c r="L363" s="297"/>
      <c r="M363" s="297"/>
      <c r="N363" s="297"/>
      <c r="O363" s="297"/>
      <c r="P363" s="297"/>
      <c r="Q363" s="297"/>
      <c r="R363" s="297"/>
      <c r="S363" s="297"/>
      <c r="T363" s="297"/>
      <c r="U363" s="297"/>
      <c r="V363" s="297"/>
      <c r="W363" s="297"/>
    </row>
    <row r="364" spans="7:23" s="298" customFormat="1" x14ac:dyDescent="0.3">
      <c r="G364" s="297"/>
      <c r="H364" s="297"/>
      <c r="I364" s="297"/>
      <c r="J364" s="297"/>
      <c r="K364" s="297"/>
      <c r="L364" s="297"/>
      <c r="M364" s="297"/>
      <c r="N364" s="297"/>
      <c r="O364" s="297"/>
      <c r="P364" s="297"/>
      <c r="Q364" s="297"/>
      <c r="R364" s="297"/>
      <c r="S364" s="297"/>
      <c r="T364" s="297"/>
      <c r="U364" s="297"/>
      <c r="V364" s="297"/>
      <c r="W364" s="297"/>
    </row>
    <row r="365" spans="7:23" s="298" customFormat="1" x14ac:dyDescent="0.3">
      <c r="G365" s="297"/>
      <c r="H365" s="297"/>
      <c r="I365" s="297"/>
      <c r="J365" s="297"/>
      <c r="K365" s="297"/>
      <c r="L365" s="297"/>
      <c r="M365" s="297"/>
      <c r="N365" s="297"/>
      <c r="O365" s="297"/>
      <c r="P365" s="297"/>
      <c r="Q365" s="297"/>
      <c r="R365" s="297"/>
      <c r="S365" s="297"/>
      <c r="T365" s="297"/>
      <c r="U365" s="297"/>
      <c r="V365" s="297"/>
      <c r="W365" s="297"/>
    </row>
    <row r="366" spans="7:23" s="298" customFormat="1" x14ac:dyDescent="0.3">
      <c r="G366" s="297"/>
      <c r="H366" s="297"/>
      <c r="I366" s="297"/>
      <c r="J366" s="297"/>
      <c r="K366" s="297"/>
      <c r="L366" s="297"/>
      <c r="M366" s="297"/>
      <c r="N366" s="297"/>
      <c r="O366" s="297"/>
      <c r="P366" s="297"/>
      <c r="Q366" s="297"/>
      <c r="R366" s="297"/>
      <c r="S366" s="297"/>
      <c r="T366" s="297"/>
      <c r="U366" s="297"/>
      <c r="V366" s="297"/>
      <c r="W366" s="297"/>
    </row>
    <row r="367" spans="7:23" s="298" customFormat="1" x14ac:dyDescent="0.3">
      <c r="G367" s="297"/>
      <c r="H367" s="297"/>
      <c r="I367" s="297"/>
      <c r="J367" s="297"/>
      <c r="K367" s="297"/>
      <c r="L367" s="297"/>
      <c r="M367" s="297"/>
      <c r="N367" s="297"/>
      <c r="O367" s="297"/>
      <c r="P367" s="297"/>
      <c r="Q367" s="297"/>
      <c r="R367" s="297"/>
      <c r="S367" s="297"/>
      <c r="T367" s="297"/>
      <c r="U367" s="297"/>
      <c r="V367" s="297"/>
      <c r="W367" s="297"/>
    </row>
    <row r="368" spans="7:23" s="298" customFormat="1" x14ac:dyDescent="0.3">
      <c r="G368" s="297"/>
      <c r="H368" s="297"/>
      <c r="I368" s="297"/>
      <c r="J368" s="297"/>
      <c r="K368" s="297"/>
      <c r="L368" s="297"/>
      <c r="M368" s="297"/>
      <c r="N368" s="297"/>
      <c r="O368" s="297"/>
      <c r="P368" s="297"/>
      <c r="Q368" s="297"/>
      <c r="R368" s="297"/>
      <c r="S368" s="297"/>
      <c r="T368" s="297"/>
      <c r="U368" s="297"/>
      <c r="V368" s="297"/>
      <c r="W368" s="297"/>
    </row>
    <row r="369" spans="7:23" s="298" customFormat="1" x14ac:dyDescent="0.3">
      <c r="G369" s="297"/>
      <c r="H369" s="297"/>
      <c r="I369" s="297"/>
      <c r="J369" s="297"/>
      <c r="K369" s="297"/>
      <c r="L369" s="297"/>
      <c r="M369" s="297"/>
      <c r="N369" s="297"/>
      <c r="O369" s="297"/>
      <c r="P369" s="297"/>
      <c r="Q369" s="297"/>
      <c r="R369" s="297"/>
      <c r="S369" s="297"/>
      <c r="T369" s="297"/>
      <c r="U369" s="297"/>
      <c r="V369" s="297"/>
      <c r="W369" s="297"/>
    </row>
    <row r="370" spans="7:23" s="298" customFormat="1" x14ac:dyDescent="0.3">
      <c r="G370" s="297"/>
      <c r="H370" s="297"/>
      <c r="I370" s="297"/>
      <c r="J370" s="297"/>
      <c r="K370" s="297"/>
      <c r="L370" s="297"/>
      <c r="M370" s="297"/>
      <c r="N370" s="297"/>
      <c r="O370" s="297"/>
      <c r="P370" s="297"/>
      <c r="Q370" s="297"/>
      <c r="R370" s="297"/>
      <c r="S370" s="297"/>
      <c r="T370" s="297"/>
      <c r="U370" s="297"/>
      <c r="V370" s="297"/>
      <c r="W370" s="297"/>
    </row>
    <row r="371" spans="7:23" s="298" customFormat="1" x14ac:dyDescent="0.3">
      <c r="G371" s="297"/>
      <c r="H371" s="297"/>
      <c r="I371" s="297"/>
      <c r="J371" s="297"/>
      <c r="K371" s="297"/>
      <c r="L371" s="297"/>
      <c r="M371" s="297"/>
      <c r="N371" s="297"/>
      <c r="O371" s="297"/>
      <c r="P371" s="297"/>
      <c r="Q371" s="297"/>
      <c r="R371" s="297"/>
      <c r="S371" s="297"/>
      <c r="T371" s="297"/>
      <c r="U371" s="297"/>
      <c r="V371" s="297"/>
      <c r="W371" s="297"/>
    </row>
    <row r="372" spans="7:23" s="298" customFormat="1" x14ac:dyDescent="0.3">
      <c r="G372" s="297"/>
      <c r="H372" s="297"/>
      <c r="I372" s="297"/>
      <c r="J372" s="297"/>
      <c r="K372" s="297"/>
      <c r="L372" s="297"/>
      <c r="M372" s="297"/>
      <c r="N372" s="297"/>
      <c r="O372" s="297"/>
      <c r="P372" s="297"/>
      <c r="Q372" s="297"/>
      <c r="R372" s="297"/>
      <c r="S372" s="297"/>
      <c r="T372" s="297"/>
      <c r="U372" s="297"/>
      <c r="V372" s="297"/>
      <c r="W372" s="297"/>
    </row>
    <row r="373" spans="7:23" s="298" customFormat="1" x14ac:dyDescent="0.3">
      <c r="G373" s="297"/>
      <c r="H373" s="297"/>
      <c r="I373" s="297"/>
      <c r="J373" s="297"/>
      <c r="K373" s="297"/>
      <c r="L373" s="297"/>
      <c r="M373" s="297"/>
      <c r="N373" s="297"/>
      <c r="O373" s="297"/>
      <c r="P373" s="297"/>
      <c r="Q373" s="297"/>
      <c r="R373" s="297"/>
      <c r="S373" s="297"/>
      <c r="T373" s="297"/>
      <c r="U373" s="297"/>
      <c r="V373" s="297"/>
      <c r="W373" s="297"/>
    </row>
    <row r="374" spans="7:23" s="298" customFormat="1" x14ac:dyDescent="0.3">
      <c r="G374" s="297"/>
      <c r="H374" s="297"/>
      <c r="I374" s="297"/>
      <c r="J374" s="297"/>
      <c r="K374" s="297"/>
      <c r="L374" s="297"/>
      <c r="M374" s="297"/>
      <c r="N374" s="297"/>
      <c r="O374" s="297"/>
      <c r="P374" s="297"/>
      <c r="Q374" s="297"/>
      <c r="R374" s="297"/>
      <c r="S374" s="297"/>
      <c r="T374" s="297"/>
      <c r="U374" s="297"/>
      <c r="V374" s="297"/>
      <c r="W374" s="297"/>
    </row>
    <row r="375" spans="7:23" s="298" customFormat="1" x14ac:dyDescent="0.3">
      <c r="G375" s="297"/>
      <c r="H375" s="297"/>
      <c r="I375" s="297"/>
      <c r="J375" s="297"/>
      <c r="K375" s="297"/>
      <c r="L375" s="297"/>
      <c r="M375" s="297"/>
      <c r="N375" s="297"/>
      <c r="O375" s="297"/>
      <c r="P375" s="297"/>
      <c r="Q375" s="297"/>
      <c r="R375" s="297"/>
      <c r="S375" s="297"/>
      <c r="T375" s="297"/>
      <c r="U375" s="297"/>
      <c r="V375" s="297"/>
      <c r="W375" s="297"/>
    </row>
    <row r="376" spans="7:23" s="298" customFormat="1" x14ac:dyDescent="0.3">
      <c r="G376" s="297"/>
      <c r="H376" s="297"/>
      <c r="I376" s="297"/>
      <c r="J376" s="297"/>
      <c r="K376" s="297"/>
      <c r="L376" s="297"/>
      <c r="M376" s="297"/>
      <c r="N376" s="297"/>
      <c r="O376" s="297"/>
      <c r="P376" s="297"/>
      <c r="Q376" s="297"/>
      <c r="R376" s="297"/>
      <c r="S376" s="297"/>
      <c r="T376" s="297"/>
      <c r="U376" s="297"/>
      <c r="V376" s="297"/>
      <c r="W376" s="297"/>
    </row>
    <row r="377" spans="7:23" s="298" customFormat="1" x14ac:dyDescent="0.3">
      <c r="G377" s="297"/>
      <c r="H377" s="297"/>
      <c r="I377" s="297"/>
      <c r="J377" s="297"/>
      <c r="K377" s="297"/>
      <c r="L377" s="297"/>
      <c r="M377" s="297"/>
      <c r="N377" s="297"/>
      <c r="O377" s="297"/>
      <c r="P377" s="297"/>
      <c r="Q377" s="297"/>
      <c r="R377" s="297"/>
      <c r="S377" s="297"/>
      <c r="T377" s="297"/>
      <c r="U377" s="297"/>
      <c r="V377" s="297"/>
      <c r="W377" s="297"/>
    </row>
    <row r="378" spans="7:23" s="298" customFormat="1" x14ac:dyDescent="0.3">
      <c r="G378" s="297"/>
      <c r="H378" s="297"/>
      <c r="I378" s="297"/>
      <c r="J378" s="297"/>
      <c r="K378" s="297"/>
      <c r="L378" s="297"/>
      <c r="M378" s="297"/>
      <c r="N378" s="297"/>
      <c r="O378" s="297"/>
      <c r="P378" s="297"/>
      <c r="Q378" s="297"/>
      <c r="R378" s="297"/>
      <c r="S378" s="297"/>
      <c r="T378" s="297"/>
      <c r="U378" s="297"/>
      <c r="V378" s="297"/>
      <c r="W378" s="297"/>
    </row>
    <row r="379" spans="7:23" s="298" customFormat="1" x14ac:dyDescent="0.3">
      <c r="G379" s="297"/>
      <c r="H379" s="297"/>
      <c r="I379" s="297"/>
      <c r="J379" s="297"/>
      <c r="K379" s="297"/>
      <c r="L379" s="297"/>
      <c r="M379" s="297"/>
      <c r="N379" s="297"/>
      <c r="O379" s="297"/>
      <c r="P379" s="297"/>
      <c r="Q379" s="297"/>
      <c r="R379" s="297"/>
      <c r="S379" s="297"/>
      <c r="T379" s="297"/>
      <c r="U379" s="297"/>
      <c r="V379" s="297"/>
      <c r="W379" s="297"/>
    </row>
    <row r="380" spans="7:23" s="298" customFormat="1" x14ac:dyDescent="0.3">
      <c r="G380" s="297"/>
      <c r="H380" s="297"/>
      <c r="I380" s="297"/>
      <c r="J380" s="297"/>
      <c r="K380" s="297"/>
      <c r="L380" s="297"/>
      <c r="M380" s="297"/>
      <c r="N380" s="297"/>
      <c r="O380" s="297"/>
      <c r="P380" s="297"/>
      <c r="Q380" s="297"/>
      <c r="R380" s="297"/>
      <c r="S380" s="297"/>
      <c r="T380" s="297"/>
      <c r="U380" s="297"/>
      <c r="V380" s="297"/>
      <c r="W380" s="297"/>
    </row>
    <row r="381" spans="7:23" s="298" customFormat="1" x14ac:dyDescent="0.3">
      <c r="G381" s="297"/>
      <c r="H381" s="297"/>
      <c r="I381" s="297"/>
      <c r="J381" s="297"/>
      <c r="K381" s="297"/>
      <c r="L381" s="297"/>
      <c r="M381" s="297"/>
      <c r="N381" s="297"/>
      <c r="O381" s="297"/>
      <c r="P381" s="297"/>
      <c r="Q381" s="297"/>
      <c r="R381" s="297"/>
      <c r="S381" s="297"/>
      <c r="T381" s="297"/>
      <c r="U381" s="297"/>
      <c r="V381" s="297"/>
      <c r="W381" s="297"/>
    </row>
    <row r="382" spans="7:23" s="298" customFormat="1" x14ac:dyDescent="0.3">
      <c r="G382" s="297"/>
      <c r="H382" s="297"/>
      <c r="I382" s="297"/>
      <c r="J382" s="297"/>
      <c r="K382" s="297"/>
      <c r="L382" s="297"/>
      <c r="M382" s="297"/>
      <c r="N382" s="297"/>
      <c r="O382" s="297"/>
      <c r="P382" s="297"/>
      <c r="Q382" s="297"/>
      <c r="R382" s="297"/>
      <c r="S382" s="297"/>
      <c r="T382" s="297"/>
      <c r="U382" s="297"/>
      <c r="V382" s="297"/>
      <c r="W382" s="297"/>
    </row>
    <row r="383" spans="7:23" s="298" customFormat="1" x14ac:dyDescent="0.3">
      <c r="G383" s="297"/>
      <c r="H383" s="297"/>
      <c r="I383" s="297"/>
      <c r="J383" s="297"/>
      <c r="K383" s="297"/>
      <c r="L383" s="297"/>
      <c r="M383" s="297"/>
      <c r="N383" s="297"/>
      <c r="O383" s="297"/>
      <c r="P383" s="297"/>
      <c r="Q383" s="297"/>
      <c r="R383" s="297"/>
      <c r="S383" s="297"/>
      <c r="T383" s="297"/>
      <c r="U383" s="297"/>
      <c r="V383" s="297"/>
      <c r="W383" s="297"/>
    </row>
    <row r="384" spans="7:23" s="298" customFormat="1" x14ac:dyDescent="0.3"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</row>
    <row r="385" spans="7:23" s="298" customFormat="1" x14ac:dyDescent="0.3">
      <c r="G385" s="297"/>
      <c r="H385" s="297"/>
      <c r="I385" s="297"/>
      <c r="J385" s="297"/>
      <c r="K385" s="297"/>
      <c r="L385" s="297"/>
      <c r="M385" s="297"/>
      <c r="N385" s="297"/>
      <c r="O385" s="297"/>
      <c r="P385" s="297"/>
      <c r="Q385" s="297"/>
      <c r="R385" s="297"/>
      <c r="S385" s="297"/>
      <c r="T385" s="297"/>
      <c r="U385" s="297"/>
      <c r="V385" s="297"/>
      <c r="W385" s="297"/>
    </row>
    <row r="386" spans="7:23" s="298" customFormat="1" x14ac:dyDescent="0.3">
      <c r="G386" s="297"/>
      <c r="H386" s="297"/>
      <c r="I386" s="297"/>
      <c r="J386" s="297"/>
      <c r="K386" s="297"/>
      <c r="L386" s="297"/>
      <c r="M386" s="297"/>
      <c r="N386" s="297"/>
      <c r="O386" s="297"/>
      <c r="P386" s="297"/>
      <c r="Q386" s="297"/>
      <c r="R386" s="297"/>
      <c r="S386" s="297"/>
      <c r="T386" s="297"/>
      <c r="U386" s="297"/>
      <c r="V386" s="297"/>
      <c r="W386" s="297"/>
    </row>
    <row r="387" spans="7:23" s="298" customFormat="1" x14ac:dyDescent="0.3">
      <c r="G387" s="297"/>
      <c r="H387" s="297"/>
      <c r="I387" s="297"/>
      <c r="J387" s="297"/>
      <c r="K387" s="297"/>
      <c r="L387" s="297"/>
      <c r="M387" s="297"/>
      <c r="N387" s="297"/>
      <c r="O387" s="297"/>
      <c r="P387" s="297"/>
      <c r="Q387" s="297"/>
      <c r="R387" s="297"/>
      <c r="S387" s="297"/>
      <c r="T387" s="297"/>
      <c r="U387" s="297"/>
      <c r="V387" s="297"/>
      <c r="W387" s="297"/>
    </row>
    <row r="388" spans="7:23" s="298" customFormat="1" x14ac:dyDescent="0.3">
      <c r="G388" s="297"/>
      <c r="H388" s="297"/>
      <c r="I388" s="297"/>
      <c r="J388" s="297"/>
      <c r="K388" s="297"/>
      <c r="L388" s="297"/>
      <c r="M388" s="297"/>
      <c r="N388" s="297"/>
      <c r="O388" s="297"/>
      <c r="P388" s="297"/>
      <c r="Q388" s="297"/>
      <c r="R388" s="297"/>
      <c r="S388" s="297"/>
      <c r="T388" s="297"/>
      <c r="U388" s="297"/>
      <c r="V388" s="297"/>
      <c r="W388" s="297"/>
    </row>
    <row r="389" spans="7:23" s="298" customFormat="1" x14ac:dyDescent="0.3">
      <c r="G389" s="297"/>
      <c r="H389" s="297"/>
      <c r="I389" s="297"/>
      <c r="J389" s="297"/>
      <c r="K389" s="297"/>
      <c r="L389" s="297"/>
      <c r="M389" s="297"/>
      <c r="N389" s="297"/>
      <c r="O389" s="297"/>
      <c r="P389" s="297"/>
      <c r="Q389" s="297"/>
      <c r="R389" s="297"/>
      <c r="S389" s="297"/>
      <c r="T389" s="297"/>
      <c r="U389" s="297"/>
      <c r="V389" s="297"/>
      <c r="W389" s="297"/>
    </row>
    <row r="390" spans="7:23" s="298" customFormat="1" x14ac:dyDescent="0.3">
      <c r="G390" s="297"/>
      <c r="H390" s="297"/>
      <c r="I390" s="297"/>
      <c r="J390" s="297"/>
      <c r="K390" s="297"/>
      <c r="L390" s="297"/>
      <c r="M390" s="297"/>
      <c r="N390" s="297"/>
      <c r="O390" s="297"/>
      <c r="P390" s="297"/>
      <c r="Q390" s="297"/>
      <c r="R390" s="297"/>
      <c r="S390" s="297"/>
      <c r="T390" s="297"/>
      <c r="U390" s="297"/>
      <c r="V390" s="297"/>
      <c r="W390" s="297"/>
    </row>
    <row r="391" spans="7:23" s="298" customFormat="1" x14ac:dyDescent="0.3">
      <c r="G391" s="297"/>
      <c r="H391" s="297"/>
      <c r="I391" s="297"/>
      <c r="J391" s="297"/>
      <c r="K391" s="297"/>
      <c r="L391" s="297"/>
      <c r="M391" s="297"/>
      <c r="N391" s="297"/>
      <c r="O391" s="297"/>
      <c r="P391" s="297"/>
      <c r="Q391" s="297"/>
      <c r="R391" s="297"/>
      <c r="S391" s="297"/>
      <c r="T391" s="297"/>
      <c r="U391" s="297"/>
      <c r="V391" s="297"/>
      <c r="W391" s="297"/>
    </row>
    <row r="392" spans="7:23" s="298" customFormat="1" x14ac:dyDescent="0.3">
      <c r="G392" s="297"/>
      <c r="H392" s="297"/>
      <c r="I392" s="297"/>
      <c r="J392" s="297"/>
      <c r="K392" s="297"/>
      <c r="L392" s="297"/>
      <c r="M392" s="297"/>
      <c r="N392" s="297"/>
      <c r="O392" s="297"/>
      <c r="P392" s="297"/>
      <c r="Q392" s="297"/>
      <c r="R392" s="297"/>
      <c r="S392" s="297"/>
      <c r="T392" s="297"/>
      <c r="U392" s="297"/>
      <c r="V392" s="297"/>
      <c r="W392" s="297"/>
    </row>
    <row r="393" spans="7:23" s="298" customFormat="1" x14ac:dyDescent="0.3">
      <c r="G393" s="297"/>
      <c r="H393" s="297"/>
      <c r="I393" s="297"/>
      <c r="J393" s="297"/>
      <c r="K393" s="297"/>
      <c r="L393" s="297"/>
      <c r="M393" s="297"/>
      <c r="N393" s="297"/>
      <c r="O393" s="297"/>
      <c r="P393" s="297"/>
      <c r="Q393" s="297"/>
      <c r="R393" s="297"/>
      <c r="S393" s="297"/>
      <c r="T393" s="297"/>
      <c r="U393" s="297"/>
      <c r="V393" s="297"/>
      <c r="W393" s="297"/>
    </row>
    <row r="394" spans="7:23" s="298" customFormat="1" x14ac:dyDescent="0.3">
      <c r="G394" s="297"/>
      <c r="H394" s="297"/>
      <c r="I394" s="297"/>
      <c r="J394" s="297"/>
      <c r="K394" s="297"/>
      <c r="L394" s="297"/>
      <c r="M394" s="297"/>
      <c r="N394" s="297"/>
      <c r="O394" s="297"/>
      <c r="P394" s="297"/>
      <c r="Q394" s="297"/>
      <c r="R394" s="297"/>
      <c r="S394" s="297"/>
      <c r="T394" s="297"/>
      <c r="U394" s="297"/>
      <c r="V394" s="297"/>
      <c r="W394" s="297"/>
    </row>
    <row r="395" spans="7:23" s="298" customFormat="1" x14ac:dyDescent="0.3">
      <c r="G395" s="297"/>
      <c r="H395" s="297"/>
      <c r="I395" s="297"/>
      <c r="J395" s="297"/>
      <c r="K395" s="297"/>
      <c r="L395" s="297"/>
      <c r="M395" s="297"/>
      <c r="N395" s="297"/>
      <c r="O395" s="297"/>
      <c r="P395" s="297"/>
      <c r="Q395" s="297"/>
      <c r="R395" s="297"/>
      <c r="S395" s="297"/>
      <c r="T395" s="297"/>
      <c r="U395" s="297"/>
      <c r="V395" s="297"/>
      <c r="W395" s="297"/>
    </row>
    <row r="396" spans="7:23" s="298" customFormat="1" x14ac:dyDescent="0.3">
      <c r="G396" s="297"/>
      <c r="H396" s="297"/>
      <c r="I396" s="297"/>
      <c r="J396" s="297"/>
      <c r="K396" s="297"/>
      <c r="L396" s="297"/>
      <c r="M396" s="297"/>
      <c r="N396" s="297"/>
      <c r="O396" s="297"/>
      <c r="P396" s="297"/>
      <c r="Q396" s="297"/>
      <c r="R396" s="297"/>
      <c r="S396" s="297"/>
      <c r="T396" s="297"/>
      <c r="U396" s="297"/>
      <c r="V396" s="297"/>
      <c r="W396" s="297"/>
    </row>
    <row r="397" spans="7:23" s="298" customFormat="1" x14ac:dyDescent="0.3">
      <c r="G397" s="297"/>
      <c r="H397" s="297"/>
      <c r="I397" s="297"/>
      <c r="J397" s="297"/>
      <c r="K397" s="297"/>
      <c r="L397" s="297"/>
      <c r="M397" s="297"/>
      <c r="N397" s="297"/>
      <c r="O397" s="297"/>
      <c r="P397" s="297"/>
      <c r="Q397" s="297"/>
      <c r="R397" s="297"/>
      <c r="S397" s="297"/>
      <c r="T397" s="297"/>
      <c r="U397" s="297"/>
      <c r="V397" s="297"/>
      <c r="W397" s="297"/>
    </row>
    <row r="398" spans="7:23" s="298" customFormat="1" x14ac:dyDescent="0.3">
      <c r="G398" s="297"/>
      <c r="H398" s="297"/>
      <c r="I398" s="297"/>
      <c r="J398" s="297"/>
      <c r="K398" s="297"/>
      <c r="L398" s="297"/>
      <c r="M398" s="297"/>
      <c r="N398" s="297"/>
      <c r="O398" s="297"/>
      <c r="P398" s="297"/>
      <c r="Q398" s="297"/>
      <c r="R398" s="297"/>
      <c r="S398" s="297"/>
      <c r="T398" s="297"/>
      <c r="U398" s="297"/>
      <c r="V398" s="297"/>
      <c r="W398" s="297"/>
    </row>
    <row r="399" spans="7:23" s="298" customFormat="1" x14ac:dyDescent="0.3">
      <c r="G399" s="297"/>
      <c r="H399" s="297"/>
      <c r="I399" s="297"/>
      <c r="J399" s="297"/>
      <c r="K399" s="297"/>
      <c r="L399" s="297"/>
      <c r="M399" s="297"/>
      <c r="N399" s="297"/>
      <c r="O399" s="297"/>
      <c r="P399" s="297"/>
      <c r="Q399" s="297"/>
      <c r="R399" s="297"/>
      <c r="S399" s="297"/>
      <c r="T399" s="297"/>
      <c r="U399" s="297"/>
      <c r="V399" s="297"/>
      <c r="W399" s="297"/>
    </row>
    <row r="400" spans="7:23" s="298" customFormat="1" x14ac:dyDescent="0.3">
      <c r="G400" s="297"/>
      <c r="H400" s="297"/>
      <c r="I400" s="297"/>
      <c r="J400" s="297"/>
      <c r="K400" s="297"/>
      <c r="L400" s="297"/>
      <c r="M400" s="297"/>
      <c r="N400" s="297"/>
      <c r="O400" s="297"/>
      <c r="P400" s="297"/>
      <c r="Q400" s="297"/>
      <c r="R400" s="297"/>
      <c r="S400" s="297"/>
      <c r="T400" s="297"/>
      <c r="U400" s="297"/>
      <c r="V400" s="297"/>
      <c r="W400" s="297"/>
    </row>
    <row r="401" spans="7:23" s="298" customFormat="1" x14ac:dyDescent="0.3">
      <c r="G401" s="297"/>
      <c r="H401" s="297"/>
      <c r="I401" s="297"/>
      <c r="J401" s="297"/>
      <c r="K401" s="297"/>
      <c r="L401" s="297"/>
      <c r="M401" s="297"/>
      <c r="N401" s="297"/>
      <c r="O401" s="297"/>
      <c r="P401" s="297"/>
      <c r="Q401" s="297"/>
      <c r="R401" s="297"/>
      <c r="S401" s="297"/>
      <c r="T401" s="297"/>
      <c r="U401" s="297"/>
      <c r="V401" s="297"/>
      <c r="W401" s="297"/>
    </row>
    <row r="402" spans="7:23" s="298" customFormat="1" x14ac:dyDescent="0.3">
      <c r="G402" s="297"/>
      <c r="H402" s="297"/>
      <c r="I402" s="297"/>
      <c r="J402" s="297"/>
      <c r="K402" s="297"/>
      <c r="L402" s="297"/>
      <c r="M402" s="297"/>
      <c r="N402" s="297"/>
      <c r="O402" s="297"/>
      <c r="P402" s="297"/>
      <c r="Q402" s="297"/>
      <c r="R402" s="297"/>
      <c r="S402" s="297"/>
      <c r="T402" s="297"/>
      <c r="U402" s="297"/>
      <c r="V402" s="297"/>
      <c r="W402" s="297"/>
    </row>
    <row r="403" spans="7:23" s="298" customFormat="1" x14ac:dyDescent="0.3">
      <c r="G403" s="297"/>
      <c r="H403" s="297"/>
      <c r="I403" s="297"/>
      <c r="J403" s="297"/>
      <c r="K403" s="297"/>
      <c r="L403" s="297"/>
      <c r="M403" s="297"/>
      <c r="N403" s="297"/>
      <c r="O403" s="297"/>
      <c r="P403" s="297"/>
      <c r="Q403" s="297"/>
      <c r="R403" s="297"/>
      <c r="S403" s="297"/>
      <c r="T403" s="297"/>
      <c r="U403" s="297"/>
      <c r="V403" s="297"/>
      <c r="W403" s="297"/>
    </row>
    <row r="404" spans="7:23" s="298" customFormat="1" x14ac:dyDescent="0.3">
      <c r="G404" s="297"/>
      <c r="H404" s="297"/>
      <c r="I404" s="297"/>
      <c r="J404" s="297"/>
      <c r="K404" s="297"/>
      <c r="L404" s="297"/>
      <c r="M404" s="297"/>
      <c r="N404" s="297"/>
      <c r="O404" s="297"/>
      <c r="P404" s="297"/>
      <c r="Q404" s="297"/>
      <c r="R404" s="297"/>
      <c r="S404" s="297"/>
      <c r="T404" s="297"/>
      <c r="U404" s="297"/>
      <c r="V404" s="297"/>
      <c r="W404" s="297"/>
    </row>
    <row r="405" spans="7:23" s="298" customFormat="1" x14ac:dyDescent="0.3">
      <c r="G405" s="297"/>
      <c r="H405" s="297"/>
      <c r="I405" s="297"/>
      <c r="J405" s="297"/>
      <c r="K405" s="297"/>
      <c r="L405" s="297"/>
      <c r="M405" s="297"/>
      <c r="N405" s="297"/>
      <c r="O405" s="297"/>
      <c r="P405" s="297"/>
      <c r="Q405" s="297"/>
      <c r="R405" s="297"/>
      <c r="S405" s="297"/>
      <c r="T405" s="297"/>
      <c r="U405" s="297"/>
      <c r="V405" s="297"/>
      <c r="W405" s="297"/>
    </row>
    <row r="406" spans="7:23" s="298" customFormat="1" x14ac:dyDescent="0.3">
      <c r="G406" s="297"/>
      <c r="H406" s="297"/>
      <c r="I406" s="297"/>
      <c r="J406" s="297"/>
      <c r="K406" s="297"/>
      <c r="L406" s="297"/>
      <c r="M406" s="297"/>
      <c r="N406" s="297"/>
      <c r="O406" s="297"/>
      <c r="P406" s="297"/>
      <c r="Q406" s="297"/>
      <c r="R406" s="297"/>
      <c r="S406" s="297"/>
      <c r="T406" s="297"/>
      <c r="U406" s="297"/>
      <c r="V406" s="297"/>
      <c r="W406" s="297"/>
    </row>
    <row r="407" spans="7:23" s="298" customFormat="1" x14ac:dyDescent="0.3">
      <c r="G407" s="297"/>
      <c r="H407" s="297"/>
      <c r="I407" s="297"/>
      <c r="J407" s="297"/>
      <c r="K407" s="297"/>
      <c r="L407" s="297"/>
      <c r="M407" s="297"/>
      <c r="N407" s="297"/>
      <c r="O407" s="297"/>
      <c r="P407" s="297"/>
      <c r="Q407" s="297"/>
      <c r="R407" s="297"/>
      <c r="S407" s="297"/>
      <c r="T407" s="297"/>
      <c r="U407" s="297"/>
      <c r="V407" s="297"/>
      <c r="W407" s="297"/>
    </row>
    <row r="408" spans="7:23" s="298" customFormat="1" x14ac:dyDescent="0.3"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</row>
    <row r="409" spans="7:23" s="298" customFormat="1" x14ac:dyDescent="0.3">
      <c r="G409" s="297"/>
      <c r="H409" s="297"/>
      <c r="I409" s="297"/>
      <c r="J409" s="297"/>
      <c r="K409" s="297"/>
      <c r="L409" s="297"/>
      <c r="M409" s="297"/>
      <c r="N409" s="297"/>
      <c r="O409" s="297"/>
      <c r="P409" s="297"/>
      <c r="Q409" s="297"/>
      <c r="R409" s="297"/>
      <c r="S409" s="297"/>
      <c r="T409" s="297"/>
      <c r="U409" s="297"/>
      <c r="V409" s="297"/>
      <c r="W409" s="297"/>
    </row>
    <row r="410" spans="7:23" s="298" customFormat="1" x14ac:dyDescent="0.3">
      <c r="G410" s="297"/>
      <c r="H410" s="297"/>
      <c r="I410" s="297"/>
      <c r="J410" s="297"/>
      <c r="K410" s="297"/>
      <c r="L410" s="297"/>
      <c r="M410" s="297"/>
      <c r="N410" s="297"/>
      <c r="O410" s="297"/>
      <c r="P410" s="297"/>
      <c r="Q410" s="297"/>
      <c r="R410" s="297"/>
      <c r="S410" s="297"/>
      <c r="T410" s="297"/>
      <c r="U410" s="297"/>
      <c r="V410" s="297"/>
      <c r="W410" s="297"/>
    </row>
    <row r="411" spans="7:23" s="298" customFormat="1" x14ac:dyDescent="0.3">
      <c r="G411" s="297"/>
      <c r="H411" s="297"/>
      <c r="I411" s="297"/>
      <c r="J411" s="297"/>
      <c r="K411" s="297"/>
      <c r="L411" s="297"/>
      <c r="M411" s="297"/>
      <c r="N411" s="297"/>
      <c r="O411" s="297"/>
      <c r="P411" s="297"/>
      <c r="Q411" s="297"/>
      <c r="R411" s="297"/>
      <c r="S411" s="297"/>
      <c r="T411" s="297"/>
      <c r="U411" s="297"/>
      <c r="V411" s="297"/>
      <c r="W411" s="297"/>
    </row>
    <row r="412" spans="7:23" s="298" customFormat="1" x14ac:dyDescent="0.3">
      <c r="G412" s="297"/>
      <c r="H412" s="297"/>
      <c r="I412" s="297"/>
      <c r="J412" s="297"/>
      <c r="K412" s="297"/>
      <c r="L412" s="297"/>
      <c r="M412" s="297"/>
      <c r="N412" s="297"/>
      <c r="O412" s="297"/>
      <c r="P412" s="297"/>
      <c r="Q412" s="297"/>
      <c r="R412" s="297"/>
      <c r="S412" s="297"/>
      <c r="T412" s="297"/>
      <c r="U412" s="297"/>
      <c r="V412" s="297"/>
      <c r="W412" s="297"/>
    </row>
    <row r="413" spans="7:23" s="298" customFormat="1" x14ac:dyDescent="0.3">
      <c r="G413" s="297"/>
      <c r="H413" s="297"/>
      <c r="I413" s="297"/>
      <c r="J413" s="297"/>
      <c r="K413" s="297"/>
      <c r="L413" s="297"/>
      <c r="M413" s="297"/>
      <c r="N413" s="297"/>
      <c r="O413" s="297"/>
      <c r="P413" s="297"/>
      <c r="Q413" s="297"/>
      <c r="R413" s="297"/>
      <c r="S413" s="297"/>
      <c r="T413" s="297"/>
      <c r="U413" s="297"/>
      <c r="V413" s="297"/>
      <c r="W413" s="297"/>
    </row>
    <row r="414" spans="7:23" s="298" customFormat="1" x14ac:dyDescent="0.3">
      <c r="G414" s="297"/>
      <c r="H414" s="297"/>
      <c r="I414" s="297"/>
      <c r="J414" s="297"/>
      <c r="K414" s="297"/>
      <c r="L414" s="297"/>
      <c r="M414" s="297"/>
      <c r="N414" s="297"/>
      <c r="O414" s="297"/>
      <c r="P414" s="297"/>
      <c r="Q414" s="297"/>
      <c r="R414" s="297"/>
      <c r="S414" s="297"/>
      <c r="T414" s="297"/>
      <c r="U414" s="297"/>
      <c r="V414" s="297"/>
      <c r="W414" s="297"/>
    </row>
    <row r="415" spans="7:23" s="298" customFormat="1" x14ac:dyDescent="0.3">
      <c r="G415" s="297"/>
      <c r="H415" s="297"/>
      <c r="I415" s="297"/>
      <c r="J415" s="297"/>
      <c r="K415" s="297"/>
      <c r="L415" s="297"/>
      <c r="M415" s="297"/>
      <c r="N415" s="297"/>
      <c r="O415" s="297"/>
      <c r="P415" s="297"/>
      <c r="Q415" s="297"/>
      <c r="R415" s="297"/>
      <c r="S415" s="297"/>
      <c r="T415" s="297"/>
      <c r="U415" s="297"/>
      <c r="V415" s="297"/>
      <c r="W415" s="297"/>
    </row>
    <row r="416" spans="7:23" s="298" customFormat="1" x14ac:dyDescent="0.3">
      <c r="G416" s="297"/>
      <c r="H416" s="297"/>
      <c r="I416" s="297"/>
      <c r="J416" s="297"/>
      <c r="K416" s="297"/>
      <c r="L416" s="297"/>
      <c r="M416" s="297"/>
      <c r="N416" s="297"/>
      <c r="O416" s="297"/>
      <c r="P416" s="297"/>
      <c r="Q416" s="297"/>
      <c r="R416" s="297"/>
      <c r="S416" s="297"/>
      <c r="T416" s="297"/>
      <c r="U416" s="297"/>
      <c r="V416" s="297"/>
      <c r="W416" s="297"/>
    </row>
    <row r="417" spans="7:23" s="298" customFormat="1" x14ac:dyDescent="0.3">
      <c r="G417" s="297"/>
      <c r="H417" s="297"/>
      <c r="I417" s="297"/>
      <c r="J417" s="297"/>
      <c r="K417" s="297"/>
      <c r="L417" s="297"/>
      <c r="M417" s="297"/>
      <c r="N417" s="297"/>
      <c r="O417" s="297"/>
      <c r="P417" s="297"/>
      <c r="Q417" s="297"/>
      <c r="R417" s="297"/>
      <c r="S417" s="297"/>
      <c r="T417" s="297"/>
      <c r="U417" s="297"/>
      <c r="V417" s="297"/>
      <c r="W417" s="297"/>
    </row>
    <row r="418" spans="7:23" s="298" customFormat="1" x14ac:dyDescent="0.3">
      <c r="G418" s="297"/>
      <c r="H418" s="297"/>
      <c r="I418" s="297"/>
      <c r="J418" s="297"/>
      <c r="K418" s="297"/>
      <c r="L418" s="297"/>
      <c r="M418" s="297"/>
      <c r="N418" s="297"/>
      <c r="O418" s="297"/>
      <c r="P418" s="297"/>
      <c r="Q418" s="297"/>
      <c r="R418" s="297"/>
      <c r="S418" s="297"/>
      <c r="T418" s="297"/>
      <c r="U418" s="297"/>
      <c r="V418" s="297"/>
      <c r="W418" s="297"/>
    </row>
    <row r="419" spans="7:23" s="298" customFormat="1" x14ac:dyDescent="0.3">
      <c r="G419" s="297"/>
      <c r="H419" s="297"/>
      <c r="I419" s="297"/>
      <c r="J419" s="297"/>
      <c r="K419" s="297"/>
      <c r="L419" s="297"/>
      <c r="M419" s="297"/>
      <c r="N419" s="297"/>
      <c r="O419" s="297"/>
      <c r="P419" s="297"/>
      <c r="Q419" s="297"/>
      <c r="R419" s="297"/>
      <c r="S419" s="297"/>
      <c r="T419" s="297"/>
      <c r="U419" s="297"/>
      <c r="V419" s="297"/>
      <c r="W419" s="297"/>
    </row>
    <row r="420" spans="7:23" s="298" customFormat="1" x14ac:dyDescent="0.3">
      <c r="G420" s="297"/>
      <c r="H420" s="297"/>
      <c r="I420" s="297"/>
      <c r="J420" s="297"/>
      <c r="K420" s="297"/>
      <c r="L420" s="297"/>
      <c r="M420" s="297"/>
      <c r="N420" s="297"/>
      <c r="O420" s="297"/>
      <c r="P420" s="297"/>
      <c r="Q420" s="297"/>
      <c r="R420" s="297"/>
      <c r="S420" s="297"/>
      <c r="T420" s="297"/>
      <c r="U420" s="297"/>
      <c r="V420" s="297"/>
      <c r="W420" s="297"/>
    </row>
    <row r="421" spans="7:23" s="298" customFormat="1" x14ac:dyDescent="0.3">
      <c r="G421" s="297"/>
      <c r="H421" s="297"/>
      <c r="I421" s="297"/>
      <c r="J421" s="297"/>
      <c r="K421" s="297"/>
      <c r="L421" s="297"/>
      <c r="M421" s="297"/>
      <c r="N421" s="297"/>
      <c r="O421" s="297"/>
      <c r="P421" s="297"/>
      <c r="Q421" s="297"/>
      <c r="R421" s="297"/>
      <c r="S421" s="297"/>
      <c r="T421" s="297"/>
      <c r="U421" s="297"/>
      <c r="V421" s="297"/>
      <c r="W421" s="297"/>
    </row>
    <row r="422" spans="7:23" s="298" customFormat="1" x14ac:dyDescent="0.3">
      <c r="G422" s="297"/>
      <c r="H422" s="297"/>
      <c r="I422" s="297"/>
      <c r="J422" s="297"/>
      <c r="K422" s="297"/>
      <c r="L422" s="297"/>
      <c r="M422" s="297"/>
      <c r="N422" s="297"/>
      <c r="O422" s="297"/>
      <c r="P422" s="297"/>
      <c r="Q422" s="297"/>
      <c r="R422" s="297"/>
      <c r="S422" s="297"/>
      <c r="T422" s="297"/>
      <c r="U422" s="297"/>
      <c r="V422" s="297"/>
      <c r="W422" s="297"/>
    </row>
    <row r="423" spans="7:23" s="298" customFormat="1" x14ac:dyDescent="0.3">
      <c r="G423" s="297"/>
      <c r="H423" s="297"/>
      <c r="I423" s="297"/>
      <c r="J423" s="297"/>
      <c r="K423" s="297"/>
      <c r="L423" s="297"/>
      <c r="M423" s="297"/>
      <c r="N423" s="297"/>
      <c r="O423" s="297"/>
      <c r="P423" s="297"/>
      <c r="Q423" s="297"/>
      <c r="R423" s="297"/>
      <c r="S423" s="297"/>
      <c r="T423" s="297"/>
      <c r="U423" s="297"/>
      <c r="V423" s="297"/>
      <c r="W423" s="297"/>
    </row>
    <row r="424" spans="7:23" s="298" customFormat="1" x14ac:dyDescent="0.3">
      <c r="G424" s="297"/>
      <c r="H424" s="297"/>
      <c r="I424" s="297"/>
      <c r="J424" s="297"/>
      <c r="K424" s="297"/>
      <c r="L424" s="297"/>
      <c r="M424" s="297"/>
      <c r="N424" s="297"/>
      <c r="O424" s="297"/>
      <c r="P424" s="297"/>
      <c r="Q424" s="297"/>
      <c r="R424" s="297"/>
      <c r="S424" s="297"/>
      <c r="T424" s="297"/>
      <c r="U424" s="297"/>
      <c r="V424" s="297"/>
      <c r="W424" s="297"/>
    </row>
    <row r="425" spans="7:23" s="298" customFormat="1" x14ac:dyDescent="0.3">
      <c r="G425" s="297"/>
      <c r="H425" s="297"/>
      <c r="I425" s="297"/>
      <c r="J425" s="297"/>
      <c r="K425" s="297"/>
      <c r="L425" s="297"/>
      <c r="M425" s="297"/>
      <c r="N425" s="297"/>
      <c r="O425" s="297"/>
      <c r="P425" s="297"/>
      <c r="Q425" s="297"/>
      <c r="R425" s="297"/>
      <c r="S425" s="297"/>
      <c r="T425" s="297"/>
      <c r="U425" s="297"/>
      <c r="V425" s="297"/>
      <c r="W425" s="297"/>
    </row>
    <row r="426" spans="7:23" s="298" customFormat="1" x14ac:dyDescent="0.3">
      <c r="G426" s="297"/>
      <c r="H426" s="297"/>
      <c r="I426" s="297"/>
      <c r="J426" s="297"/>
      <c r="K426" s="297"/>
      <c r="L426" s="297"/>
      <c r="M426" s="297"/>
      <c r="N426" s="297"/>
      <c r="O426" s="297"/>
      <c r="P426" s="297"/>
      <c r="Q426" s="297"/>
      <c r="R426" s="297"/>
      <c r="S426" s="297"/>
      <c r="T426" s="297"/>
      <c r="U426" s="297"/>
      <c r="V426" s="297"/>
      <c r="W426" s="297"/>
    </row>
    <row r="427" spans="7:23" s="298" customFormat="1" x14ac:dyDescent="0.3">
      <c r="G427" s="297"/>
      <c r="H427" s="297"/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297"/>
      <c r="W427" s="297"/>
    </row>
    <row r="428" spans="7:23" s="298" customFormat="1" x14ac:dyDescent="0.3">
      <c r="G428" s="297"/>
      <c r="H428" s="297"/>
      <c r="I428" s="297"/>
      <c r="J428" s="297"/>
      <c r="K428" s="297"/>
      <c r="L428" s="297"/>
      <c r="M428" s="297"/>
      <c r="N428" s="297"/>
      <c r="O428" s="297"/>
      <c r="P428" s="297"/>
      <c r="Q428" s="297"/>
      <c r="R428" s="297"/>
      <c r="S428" s="297"/>
      <c r="T428" s="297"/>
      <c r="U428" s="297"/>
      <c r="V428" s="297"/>
      <c r="W428" s="297"/>
    </row>
    <row r="429" spans="7:23" s="298" customFormat="1" x14ac:dyDescent="0.3">
      <c r="G429" s="297"/>
      <c r="H429" s="297"/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7"/>
      <c r="V429" s="297"/>
      <c r="W429" s="297"/>
    </row>
    <row r="430" spans="7:23" s="298" customFormat="1" x14ac:dyDescent="0.3">
      <c r="G430" s="297"/>
      <c r="H430" s="297"/>
      <c r="I430" s="297"/>
      <c r="J430" s="297"/>
      <c r="K430" s="297"/>
      <c r="L430" s="297"/>
      <c r="M430" s="297"/>
      <c r="N430" s="297"/>
      <c r="O430" s="297"/>
      <c r="P430" s="297"/>
      <c r="Q430" s="297"/>
      <c r="R430" s="297"/>
      <c r="S430" s="297"/>
      <c r="T430" s="297"/>
      <c r="U430" s="297"/>
      <c r="V430" s="297"/>
      <c r="W430" s="297"/>
    </row>
    <row r="431" spans="7:23" s="298" customFormat="1" x14ac:dyDescent="0.3">
      <c r="G431" s="297"/>
      <c r="H431" s="297"/>
      <c r="I431" s="297"/>
      <c r="J431" s="297"/>
      <c r="K431" s="297"/>
      <c r="L431" s="297"/>
      <c r="M431" s="297"/>
      <c r="N431" s="297"/>
      <c r="O431" s="297"/>
      <c r="P431" s="297"/>
      <c r="Q431" s="297"/>
      <c r="R431" s="297"/>
      <c r="S431" s="297"/>
      <c r="T431" s="297"/>
      <c r="U431" s="297"/>
      <c r="V431" s="297"/>
      <c r="W431" s="297"/>
    </row>
    <row r="432" spans="7:23" s="298" customFormat="1" x14ac:dyDescent="0.3"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</row>
    <row r="433" spans="7:23" s="298" customFormat="1" x14ac:dyDescent="0.3">
      <c r="G433" s="297"/>
      <c r="H433" s="297"/>
      <c r="I433" s="297"/>
      <c r="J433" s="297"/>
      <c r="K433" s="297"/>
      <c r="L433" s="297"/>
      <c r="M433" s="297"/>
      <c r="N433" s="297"/>
      <c r="O433" s="297"/>
      <c r="P433" s="297"/>
      <c r="Q433" s="297"/>
      <c r="R433" s="297"/>
      <c r="S433" s="297"/>
      <c r="T433" s="297"/>
      <c r="U433" s="297"/>
      <c r="V433" s="297"/>
      <c r="W433" s="297"/>
    </row>
    <row r="434" spans="7:23" s="298" customFormat="1" x14ac:dyDescent="0.3">
      <c r="G434" s="297"/>
      <c r="H434" s="297"/>
      <c r="I434" s="297"/>
      <c r="J434" s="297"/>
      <c r="K434" s="297"/>
      <c r="L434" s="297"/>
      <c r="M434" s="297"/>
      <c r="N434" s="297"/>
      <c r="O434" s="297"/>
      <c r="P434" s="297"/>
      <c r="Q434" s="297"/>
      <c r="R434" s="297"/>
      <c r="S434" s="297"/>
      <c r="T434" s="297"/>
      <c r="U434" s="297"/>
      <c r="V434" s="297"/>
      <c r="W434" s="297"/>
    </row>
    <row r="435" spans="7:23" s="298" customFormat="1" x14ac:dyDescent="0.3">
      <c r="G435" s="297"/>
      <c r="H435" s="297"/>
      <c r="I435" s="297"/>
      <c r="J435" s="297"/>
      <c r="K435" s="297"/>
      <c r="L435" s="297"/>
      <c r="M435" s="297"/>
      <c r="N435" s="297"/>
      <c r="O435" s="297"/>
      <c r="P435" s="297"/>
      <c r="Q435" s="297"/>
      <c r="R435" s="297"/>
      <c r="S435" s="297"/>
      <c r="T435" s="297"/>
      <c r="U435" s="297"/>
      <c r="V435" s="297"/>
      <c r="W435" s="297"/>
    </row>
    <row r="436" spans="7:23" s="298" customFormat="1" x14ac:dyDescent="0.3">
      <c r="G436" s="297"/>
      <c r="H436" s="297"/>
      <c r="I436" s="297"/>
      <c r="J436" s="297"/>
      <c r="K436" s="297"/>
      <c r="L436" s="297"/>
      <c r="M436" s="297"/>
      <c r="N436" s="297"/>
      <c r="O436" s="297"/>
      <c r="P436" s="297"/>
      <c r="Q436" s="297"/>
      <c r="R436" s="297"/>
      <c r="S436" s="297"/>
      <c r="T436" s="297"/>
      <c r="U436" s="297"/>
      <c r="V436" s="297"/>
      <c r="W436" s="297"/>
    </row>
    <row r="437" spans="7:23" s="298" customFormat="1" x14ac:dyDescent="0.3">
      <c r="G437" s="297"/>
      <c r="H437" s="297"/>
      <c r="I437" s="297"/>
      <c r="J437" s="297"/>
      <c r="K437" s="297"/>
      <c r="L437" s="297"/>
      <c r="M437" s="297"/>
      <c r="N437" s="297"/>
      <c r="O437" s="297"/>
      <c r="P437" s="297"/>
      <c r="Q437" s="297"/>
      <c r="R437" s="297"/>
      <c r="S437" s="297"/>
      <c r="T437" s="297"/>
      <c r="U437" s="297"/>
      <c r="V437" s="297"/>
      <c r="W437" s="297"/>
    </row>
    <row r="438" spans="7:23" s="298" customFormat="1" x14ac:dyDescent="0.3">
      <c r="G438" s="297"/>
      <c r="H438" s="297"/>
      <c r="I438" s="297"/>
      <c r="J438" s="297"/>
      <c r="K438" s="297"/>
      <c r="L438" s="297"/>
      <c r="M438" s="297"/>
      <c r="N438" s="297"/>
      <c r="O438" s="297"/>
      <c r="P438" s="297"/>
      <c r="Q438" s="297"/>
      <c r="R438" s="297"/>
      <c r="S438" s="297"/>
      <c r="T438" s="297"/>
      <c r="U438" s="297"/>
      <c r="V438" s="297"/>
      <c r="W438" s="297"/>
    </row>
    <row r="439" spans="7:23" s="298" customFormat="1" x14ac:dyDescent="0.3">
      <c r="G439" s="297"/>
      <c r="H439" s="297"/>
      <c r="I439" s="297"/>
      <c r="J439" s="297"/>
      <c r="K439" s="297"/>
      <c r="L439" s="297"/>
      <c r="M439" s="297"/>
      <c r="N439" s="297"/>
      <c r="O439" s="297"/>
      <c r="P439" s="297"/>
      <c r="Q439" s="297"/>
      <c r="R439" s="297"/>
      <c r="S439" s="297"/>
      <c r="T439" s="297"/>
      <c r="U439" s="297"/>
      <c r="V439" s="297"/>
      <c r="W439" s="297"/>
    </row>
    <row r="440" spans="7:23" s="298" customFormat="1" x14ac:dyDescent="0.3">
      <c r="G440" s="297"/>
      <c r="H440" s="297"/>
      <c r="I440" s="297"/>
      <c r="J440" s="297"/>
      <c r="K440" s="297"/>
      <c r="L440" s="297"/>
      <c r="M440" s="297"/>
      <c r="N440" s="297"/>
      <c r="O440" s="297"/>
      <c r="P440" s="297"/>
      <c r="Q440" s="297"/>
      <c r="R440" s="297"/>
      <c r="S440" s="297"/>
      <c r="T440" s="297"/>
      <c r="U440" s="297"/>
      <c r="V440" s="297"/>
      <c r="W440" s="297"/>
    </row>
    <row r="441" spans="7:23" s="298" customFormat="1" x14ac:dyDescent="0.3">
      <c r="G441" s="297"/>
      <c r="H441" s="297"/>
      <c r="I441" s="297"/>
      <c r="J441" s="297"/>
      <c r="K441" s="297"/>
      <c r="L441" s="297"/>
      <c r="M441" s="297"/>
      <c r="N441" s="297"/>
      <c r="O441" s="297"/>
      <c r="P441" s="297"/>
      <c r="Q441" s="297"/>
      <c r="R441" s="297"/>
      <c r="S441" s="297"/>
      <c r="T441" s="297"/>
      <c r="U441" s="297"/>
      <c r="V441" s="297"/>
      <c r="W441" s="297"/>
    </row>
    <row r="442" spans="7:23" s="298" customFormat="1" x14ac:dyDescent="0.3">
      <c r="G442" s="297"/>
      <c r="H442" s="297"/>
      <c r="I442" s="297"/>
      <c r="J442" s="297"/>
      <c r="K442" s="297"/>
      <c r="L442" s="297"/>
      <c r="M442" s="297"/>
      <c r="N442" s="297"/>
      <c r="O442" s="297"/>
      <c r="P442" s="297"/>
      <c r="Q442" s="297"/>
      <c r="R442" s="297"/>
      <c r="S442" s="297"/>
      <c r="T442" s="297"/>
      <c r="U442" s="297"/>
      <c r="V442" s="297"/>
      <c r="W442" s="297"/>
    </row>
    <row r="443" spans="7:23" s="298" customFormat="1" x14ac:dyDescent="0.3">
      <c r="G443" s="297"/>
      <c r="H443" s="297"/>
      <c r="I443" s="297"/>
      <c r="J443" s="297"/>
      <c r="K443" s="297"/>
      <c r="L443" s="297"/>
      <c r="M443" s="297"/>
      <c r="N443" s="297"/>
      <c r="O443" s="297"/>
      <c r="P443" s="297"/>
      <c r="Q443" s="297"/>
      <c r="R443" s="297"/>
      <c r="S443" s="297"/>
      <c r="T443" s="297"/>
      <c r="U443" s="297"/>
      <c r="V443" s="297"/>
      <c r="W443" s="297"/>
    </row>
    <row r="444" spans="7:23" s="298" customFormat="1" x14ac:dyDescent="0.3">
      <c r="G444" s="297"/>
      <c r="H444" s="297"/>
      <c r="I444" s="297"/>
      <c r="J444" s="297"/>
      <c r="K444" s="297"/>
      <c r="L444" s="297"/>
      <c r="M444" s="297"/>
      <c r="N444" s="297"/>
      <c r="O444" s="297"/>
      <c r="P444" s="297"/>
      <c r="Q444" s="297"/>
      <c r="R444" s="297"/>
      <c r="S444" s="297"/>
      <c r="T444" s="297"/>
      <c r="U444" s="297"/>
      <c r="V444" s="297"/>
      <c r="W444" s="297"/>
    </row>
    <row r="445" spans="7:23" s="298" customFormat="1" x14ac:dyDescent="0.3">
      <c r="G445" s="297"/>
      <c r="H445" s="297"/>
      <c r="I445" s="297"/>
      <c r="J445" s="297"/>
      <c r="K445" s="297"/>
      <c r="L445" s="297"/>
      <c r="M445" s="297"/>
      <c r="N445" s="297"/>
      <c r="O445" s="297"/>
      <c r="P445" s="297"/>
      <c r="Q445" s="297"/>
      <c r="R445" s="297"/>
      <c r="S445" s="297"/>
      <c r="T445" s="297"/>
      <c r="U445" s="297"/>
      <c r="V445" s="297"/>
      <c r="W445" s="297"/>
    </row>
    <row r="446" spans="7:23" s="298" customFormat="1" x14ac:dyDescent="0.3">
      <c r="G446" s="297"/>
      <c r="H446" s="297"/>
      <c r="I446" s="297"/>
      <c r="J446" s="297"/>
      <c r="K446" s="297"/>
      <c r="L446" s="297"/>
      <c r="M446" s="297"/>
      <c r="N446" s="297"/>
      <c r="O446" s="297"/>
      <c r="P446" s="297"/>
      <c r="Q446" s="297"/>
      <c r="R446" s="297"/>
      <c r="S446" s="297"/>
      <c r="T446" s="297"/>
      <c r="U446" s="297"/>
      <c r="V446" s="297"/>
      <c r="W446" s="297"/>
    </row>
    <row r="447" spans="7:23" s="298" customFormat="1" x14ac:dyDescent="0.3">
      <c r="G447" s="297"/>
      <c r="H447" s="297"/>
      <c r="I447" s="297"/>
      <c r="J447" s="297"/>
      <c r="K447" s="297"/>
      <c r="L447" s="297"/>
      <c r="M447" s="297"/>
      <c r="N447" s="297"/>
      <c r="O447" s="297"/>
      <c r="P447" s="297"/>
      <c r="Q447" s="297"/>
      <c r="R447" s="297"/>
      <c r="S447" s="297"/>
      <c r="T447" s="297"/>
      <c r="U447" s="297"/>
      <c r="V447" s="297"/>
      <c r="W447" s="297"/>
    </row>
    <row r="448" spans="7:23" s="298" customFormat="1" x14ac:dyDescent="0.3">
      <c r="G448" s="297"/>
      <c r="H448" s="297"/>
      <c r="I448" s="297"/>
      <c r="J448" s="297"/>
      <c r="K448" s="297"/>
      <c r="L448" s="297"/>
      <c r="M448" s="297"/>
      <c r="N448" s="297"/>
      <c r="O448" s="297"/>
      <c r="P448" s="297"/>
      <c r="Q448" s="297"/>
      <c r="R448" s="297"/>
      <c r="S448" s="297"/>
      <c r="T448" s="297"/>
      <c r="U448" s="297"/>
      <c r="V448" s="297"/>
      <c r="W448" s="297"/>
    </row>
    <row r="449" spans="7:23" s="298" customFormat="1" x14ac:dyDescent="0.3">
      <c r="G449" s="297"/>
      <c r="H449" s="297"/>
      <c r="I449" s="297"/>
      <c r="J449" s="297"/>
      <c r="K449" s="297"/>
      <c r="L449" s="297"/>
      <c r="M449" s="297"/>
      <c r="N449" s="297"/>
      <c r="O449" s="297"/>
      <c r="P449" s="297"/>
      <c r="Q449" s="297"/>
      <c r="R449" s="297"/>
      <c r="S449" s="297"/>
      <c r="T449" s="297"/>
      <c r="U449" s="297"/>
      <c r="V449" s="297"/>
      <c r="W449" s="297"/>
    </row>
    <row r="450" spans="7:23" s="298" customFormat="1" x14ac:dyDescent="0.3">
      <c r="G450" s="297"/>
      <c r="H450" s="297"/>
      <c r="I450" s="297"/>
      <c r="J450" s="297"/>
      <c r="K450" s="297"/>
      <c r="L450" s="297"/>
      <c r="M450" s="297"/>
      <c r="N450" s="297"/>
      <c r="O450" s="297"/>
      <c r="P450" s="297"/>
      <c r="Q450" s="297"/>
      <c r="R450" s="297"/>
      <c r="S450" s="297"/>
      <c r="T450" s="297"/>
      <c r="U450" s="297"/>
      <c r="V450" s="297"/>
      <c r="W450" s="297"/>
    </row>
    <row r="451" spans="7:23" s="298" customFormat="1" x14ac:dyDescent="0.3">
      <c r="G451" s="297"/>
      <c r="H451" s="297"/>
      <c r="I451" s="297"/>
      <c r="J451" s="297"/>
      <c r="K451" s="297"/>
      <c r="L451" s="297"/>
      <c r="M451" s="297"/>
      <c r="N451" s="297"/>
      <c r="O451" s="297"/>
      <c r="P451" s="297"/>
      <c r="Q451" s="297"/>
      <c r="R451" s="297"/>
      <c r="S451" s="297"/>
      <c r="T451" s="297"/>
      <c r="U451" s="297"/>
      <c r="V451" s="297"/>
      <c r="W451" s="297"/>
    </row>
    <row r="452" spans="7:23" s="298" customFormat="1" x14ac:dyDescent="0.3">
      <c r="G452" s="297"/>
      <c r="H452" s="297"/>
      <c r="I452" s="297"/>
      <c r="J452" s="297"/>
      <c r="K452" s="297"/>
      <c r="L452" s="297"/>
      <c r="M452" s="297"/>
      <c r="N452" s="297"/>
      <c r="O452" s="297"/>
      <c r="P452" s="297"/>
      <c r="Q452" s="297"/>
      <c r="R452" s="297"/>
      <c r="S452" s="297"/>
      <c r="T452" s="297"/>
      <c r="U452" s="297"/>
      <c r="V452" s="297"/>
      <c r="W452" s="297"/>
    </row>
    <row r="453" spans="7:23" s="298" customFormat="1" x14ac:dyDescent="0.3">
      <c r="G453" s="297"/>
      <c r="H453" s="297"/>
      <c r="I453" s="297"/>
      <c r="J453" s="297"/>
      <c r="K453" s="297"/>
      <c r="L453" s="297"/>
      <c r="M453" s="297"/>
      <c r="N453" s="297"/>
      <c r="O453" s="297"/>
      <c r="P453" s="297"/>
      <c r="Q453" s="297"/>
      <c r="R453" s="297"/>
      <c r="S453" s="297"/>
      <c r="T453" s="297"/>
      <c r="U453" s="297"/>
      <c r="V453" s="297"/>
      <c r="W453" s="297"/>
    </row>
    <row r="454" spans="7:23" s="298" customFormat="1" x14ac:dyDescent="0.3">
      <c r="G454" s="297"/>
      <c r="H454" s="297"/>
      <c r="I454" s="297"/>
      <c r="J454" s="297"/>
      <c r="K454" s="297"/>
      <c r="L454" s="297"/>
      <c r="M454" s="297"/>
      <c r="N454" s="297"/>
      <c r="O454" s="297"/>
      <c r="P454" s="297"/>
      <c r="Q454" s="297"/>
      <c r="R454" s="297"/>
      <c r="S454" s="297"/>
      <c r="T454" s="297"/>
      <c r="U454" s="297"/>
      <c r="V454" s="297"/>
      <c r="W454" s="297"/>
    </row>
    <row r="455" spans="7:23" s="298" customFormat="1" x14ac:dyDescent="0.3">
      <c r="G455" s="297"/>
      <c r="H455" s="297"/>
      <c r="I455" s="297"/>
      <c r="J455" s="297"/>
      <c r="K455" s="297"/>
      <c r="L455" s="297"/>
      <c r="M455" s="297"/>
      <c r="N455" s="297"/>
      <c r="O455" s="297"/>
      <c r="P455" s="297"/>
      <c r="Q455" s="297"/>
      <c r="R455" s="297"/>
      <c r="S455" s="297"/>
      <c r="T455" s="297"/>
      <c r="U455" s="297"/>
      <c r="V455" s="297"/>
      <c r="W455" s="297"/>
    </row>
    <row r="456" spans="7:23" s="298" customFormat="1" x14ac:dyDescent="0.3"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</row>
    <row r="457" spans="7:23" s="298" customFormat="1" x14ac:dyDescent="0.3">
      <c r="G457" s="297"/>
      <c r="H457" s="297"/>
      <c r="I457" s="297"/>
      <c r="J457" s="297"/>
      <c r="K457" s="297"/>
      <c r="L457" s="297"/>
      <c r="M457" s="297"/>
      <c r="N457" s="297"/>
      <c r="O457" s="297"/>
      <c r="P457" s="297"/>
      <c r="Q457" s="297"/>
      <c r="R457" s="297"/>
      <c r="S457" s="297"/>
      <c r="T457" s="297"/>
      <c r="U457" s="297"/>
      <c r="V457" s="297"/>
      <c r="W457" s="297"/>
    </row>
    <row r="458" spans="7:23" s="298" customFormat="1" x14ac:dyDescent="0.3">
      <c r="G458" s="297"/>
      <c r="H458" s="297"/>
      <c r="I458" s="297"/>
      <c r="J458" s="297"/>
      <c r="K458" s="297"/>
      <c r="L458" s="297"/>
      <c r="M458" s="297"/>
      <c r="N458" s="297"/>
      <c r="O458" s="297"/>
      <c r="P458" s="297"/>
      <c r="Q458" s="297"/>
      <c r="R458" s="297"/>
      <c r="S458" s="297"/>
      <c r="T458" s="297"/>
      <c r="U458" s="297"/>
      <c r="V458" s="297"/>
      <c r="W458" s="297"/>
    </row>
    <row r="459" spans="7:23" s="298" customFormat="1" x14ac:dyDescent="0.3">
      <c r="G459" s="297"/>
      <c r="H459" s="297"/>
      <c r="I459" s="297"/>
      <c r="J459" s="297"/>
      <c r="K459" s="297"/>
      <c r="L459" s="297"/>
      <c r="M459" s="297"/>
      <c r="N459" s="297"/>
      <c r="O459" s="297"/>
      <c r="P459" s="297"/>
      <c r="Q459" s="297"/>
      <c r="R459" s="297"/>
      <c r="S459" s="297"/>
      <c r="T459" s="297"/>
      <c r="U459" s="297"/>
      <c r="V459" s="297"/>
      <c r="W459" s="297"/>
    </row>
    <row r="460" spans="7:23" s="298" customFormat="1" x14ac:dyDescent="0.3">
      <c r="G460" s="297"/>
      <c r="H460" s="297"/>
      <c r="I460" s="297"/>
      <c r="J460" s="297"/>
      <c r="K460" s="297"/>
      <c r="L460" s="297"/>
      <c r="M460" s="297"/>
      <c r="N460" s="297"/>
      <c r="O460" s="297"/>
      <c r="P460" s="297"/>
      <c r="Q460" s="297"/>
      <c r="R460" s="297"/>
      <c r="S460" s="297"/>
      <c r="T460" s="297"/>
      <c r="U460" s="297"/>
      <c r="V460" s="297"/>
      <c r="W460" s="297"/>
    </row>
    <row r="461" spans="7:23" s="298" customFormat="1" x14ac:dyDescent="0.3">
      <c r="G461" s="297"/>
      <c r="H461" s="297"/>
      <c r="I461" s="297"/>
      <c r="J461" s="297"/>
      <c r="K461" s="297"/>
      <c r="L461" s="297"/>
      <c r="M461" s="297"/>
      <c r="N461" s="297"/>
      <c r="O461" s="297"/>
      <c r="P461" s="297"/>
      <c r="Q461" s="297"/>
      <c r="R461" s="297"/>
      <c r="S461" s="297"/>
      <c r="T461" s="297"/>
      <c r="U461" s="297"/>
      <c r="V461" s="297"/>
      <c r="W461" s="297"/>
    </row>
    <row r="462" spans="7:23" s="298" customFormat="1" x14ac:dyDescent="0.3">
      <c r="G462" s="297"/>
      <c r="H462" s="297"/>
      <c r="I462" s="297"/>
      <c r="J462" s="297"/>
      <c r="K462" s="297"/>
      <c r="L462" s="297"/>
      <c r="M462" s="297"/>
      <c r="N462" s="297"/>
      <c r="O462" s="297"/>
      <c r="P462" s="297"/>
      <c r="Q462" s="297"/>
      <c r="R462" s="297"/>
      <c r="S462" s="297"/>
      <c r="T462" s="297"/>
      <c r="U462" s="297"/>
      <c r="V462" s="297"/>
      <c r="W462" s="297"/>
    </row>
    <row r="463" spans="7:23" s="298" customFormat="1" x14ac:dyDescent="0.3">
      <c r="G463" s="297"/>
      <c r="H463" s="297"/>
      <c r="I463" s="297"/>
      <c r="J463" s="297"/>
      <c r="K463" s="297"/>
      <c r="L463" s="297"/>
      <c r="M463" s="297"/>
      <c r="N463" s="297"/>
      <c r="O463" s="297"/>
      <c r="P463" s="297"/>
      <c r="Q463" s="297"/>
      <c r="R463" s="297"/>
      <c r="S463" s="297"/>
      <c r="T463" s="297"/>
      <c r="U463" s="297"/>
      <c r="V463" s="297"/>
      <c r="W463" s="297"/>
    </row>
    <row r="464" spans="7:23" s="298" customFormat="1" x14ac:dyDescent="0.3">
      <c r="G464" s="297"/>
      <c r="H464" s="297"/>
      <c r="I464" s="297"/>
      <c r="J464" s="297"/>
      <c r="K464" s="297"/>
      <c r="L464" s="297"/>
      <c r="M464" s="297"/>
      <c r="N464" s="297"/>
      <c r="O464" s="297"/>
      <c r="P464" s="297"/>
      <c r="Q464" s="297"/>
      <c r="R464" s="297"/>
      <c r="S464" s="297"/>
      <c r="T464" s="297"/>
      <c r="U464" s="297"/>
      <c r="V464" s="297"/>
      <c r="W464" s="297"/>
    </row>
    <row r="465" spans="7:23" s="298" customFormat="1" x14ac:dyDescent="0.3">
      <c r="G465" s="297"/>
      <c r="H465" s="297"/>
      <c r="I465" s="297"/>
      <c r="J465" s="297"/>
      <c r="K465" s="297"/>
      <c r="L465" s="297"/>
      <c r="M465" s="297"/>
      <c r="N465" s="297"/>
      <c r="O465" s="297"/>
      <c r="P465" s="297"/>
      <c r="Q465" s="297"/>
      <c r="R465" s="297"/>
      <c r="S465" s="297"/>
      <c r="T465" s="297"/>
      <c r="U465" s="297"/>
      <c r="V465" s="297"/>
      <c r="W465" s="297"/>
    </row>
    <row r="466" spans="7:23" s="298" customFormat="1" x14ac:dyDescent="0.3">
      <c r="G466" s="297"/>
      <c r="H466" s="297"/>
      <c r="I466" s="297"/>
      <c r="J466" s="297"/>
      <c r="K466" s="297"/>
      <c r="L466" s="297"/>
      <c r="M466" s="297"/>
      <c r="N466" s="297"/>
      <c r="O466" s="297"/>
      <c r="P466" s="297"/>
      <c r="Q466" s="297"/>
      <c r="R466" s="297"/>
      <c r="S466" s="297"/>
      <c r="T466" s="297"/>
      <c r="U466" s="297"/>
      <c r="V466" s="297"/>
      <c r="W466" s="297"/>
    </row>
    <row r="467" spans="7:23" s="298" customFormat="1" x14ac:dyDescent="0.3">
      <c r="G467" s="297"/>
      <c r="H467" s="297"/>
      <c r="I467" s="297"/>
      <c r="J467" s="297"/>
      <c r="K467" s="297"/>
      <c r="L467" s="297"/>
      <c r="M467" s="297"/>
      <c r="N467" s="297"/>
      <c r="O467" s="297"/>
      <c r="P467" s="297"/>
      <c r="Q467" s="297"/>
      <c r="R467" s="297"/>
      <c r="S467" s="297"/>
      <c r="T467" s="297"/>
      <c r="U467" s="297"/>
      <c r="V467" s="297"/>
      <c r="W467" s="297"/>
    </row>
    <row r="468" spans="7:23" s="298" customFormat="1" x14ac:dyDescent="0.3">
      <c r="G468" s="297"/>
      <c r="H468" s="297"/>
      <c r="I468" s="297"/>
      <c r="J468" s="297"/>
      <c r="K468" s="297"/>
      <c r="L468" s="297"/>
      <c r="M468" s="297"/>
      <c r="N468" s="297"/>
      <c r="O468" s="297"/>
      <c r="P468" s="297"/>
      <c r="Q468" s="297"/>
      <c r="R468" s="297"/>
      <c r="S468" s="297"/>
      <c r="T468" s="297"/>
      <c r="U468" s="297"/>
      <c r="V468" s="297"/>
      <c r="W468" s="297"/>
    </row>
    <row r="469" spans="7:23" s="298" customFormat="1" x14ac:dyDescent="0.3">
      <c r="G469" s="297"/>
      <c r="H469" s="297"/>
      <c r="I469" s="297"/>
      <c r="J469" s="297"/>
      <c r="K469" s="297"/>
      <c r="L469" s="297"/>
      <c r="M469" s="297"/>
      <c r="N469" s="297"/>
      <c r="O469" s="297"/>
      <c r="P469" s="297"/>
      <c r="Q469" s="297"/>
      <c r="R469" s="297"/>
      <c r="S469" s="297"/>
      <c r="T469" s="297"/>
      <c r="U469" s="297"/>
      <c r="V469" s="297"/>
      <c r="W469" s="297"/>
    </row>
    <row r="470" spans="7:23" s="298" customFormat="1" x14ac:dyDescent="0.3">
      <c r="G470" s="297"/>
      <c r="H470" s="297"/>
      <c r="I470" s="297"/>
      <c r="J470" s="297"/>
      <c r="K470" s="297"/>
      <c r="L470" s="297"/>
      <c r="M470" s="297"/>
      <c r="N470" s="297"/>
      <c r="O470" s="297"/>
      <c r="P470" s="297"/>
      <c r="Q470" s="297"/>
      <c r="R470" s="297"/>
      <c r="S470" s="297"/>
      <c r="T470" s="297"/>
      <c r="U470" s="297"/>
      <c r="V470" s="297"/>
      <c r="W470" s="297"/>
    </row>
    <row r="471" spans="7:23" s="298" customFormat="1" x14ac:dyDescent="0.3">
      <c r="G471" s="297"/>
      <c r="H471" s="297"/>
      <c r="I471" s="297"/>
      <c r="J471" s="297"/>
      <c r="K471" s="297"/>
      <c r="L471" s="297"/>
      <c r="M471" s="297"/>
      <c r="N471" s="297"/>
      <c r="O471" s="297"/>
      <c r="P471" s="297"/>
      <c r="Q471" s="297"/>
      <c r="R471" s="297"/>
      <c r="S471" s="297"/>
      <c r="T471" s="297"/>
      <c r="U471" s="297"/>
      <c r="V471" s="297"/>
      <c r="W471" s="297"/>
    </row>
    <row r="472" spans="7:23" s="298" customFormat="1" x14ac:dyDescent="0.3">
      <c r="G472" s="297"/>
      <c r="H472" s="297"/>
      <c r="I472" s="297"/>
      <c r="J472" s="297"/>
      <c r="K472" s="297"/>
      <c r="L472" s="297"/>
      <c r="M472" s="297"/>
      <c r="N472" s="297"/>
      <c r="O472" s="297"/>
      <c r="P472" s="297"/>
      <c r="Q472" s="297"/>
      <c r="R472" s="297"/>
      <c r="S472" s="297"/>
      <c r="T472" s="297"/>
      <c r="U472" s="297"/>
      <c r="V472" s="297"/>
      <c r="W472" s="297"/>
    </row>
    <row r="473" spans="7:23" s="298" customFormat="1" x14ac:dyDescent="0.3">
      <c r="G473" s="297"/>
      <c r="H473" s="297"/>
      <c r="I473" s="297"/>
      <c r="J473" s="297"/>
      <c r="K473" s="297"/>
      <c r="L473" s="297"/>
      <c r="M473" s="297"/>
      <c r="N473" s="297"/>
      <c r="O473" s="297"/>
      <c r="P473" s="297"/>
      <c r="Q473" s="297"/>
      <c r="R473" s="297"/>
      <c r="S473" s="297"/>
      <c r="T473" s="297"/>
      <c r="U473" s="297"/>
      <c r="V473" s="297"/>
      <c r="W473" s="297"/>
    </row>
    <row r="474" spans="7:23" s="298" customFormat="1" x14ac:dyDescent="0.3">
      <c r="G474" s="297"/>
      <c r="H474" s="297"/>
      <c r="I474" s="297"/>
      <c r="J474" s="297"/>
      <c r="K474" s="297"/>
      <c r="L474" s="297"/>
      <c r="M474" s="297"/>
      <c r="N474" s="297"/>
      <c r="O474" s="297"/>
      <c r="P474" s="297"/>
      <c r="Q474" s="297"/>
      <c r="R474" s="297"/>
      <c r="S474" s="297"/>
      <c r="T474" s="297"/>
      <c r="U474" s="297"/>
      <c r="V474" s="297"/>
      <c r="W474" s="297"/>
    </row>
    <row r="475" spans="7:23" s="298" customFormat="1" x14ac:dyDescent="0.3">
      <c r="G475" s="297"/>
      <c r="H475" s="297"/>
      <c r="I475" s="297"/>
      <c r="J475" s="297"/>
      <c r="K475" s="297"/>
      <c r="L475" s="297"/>
      <c r="M475" s="297"/>
      <c r="N475" s="297"/>
      <c r="O475" s="297"/>
      <c r="P475" s="297"/>
      <c r="Q475" s="297"/>
      <c r="R475" s="297"/>
      <c r="S475" s="297"/>
      <c r="T475" s="297"/>
      <c r="U475" s="297"/>
      <c r="V475" s="297"/>
      <c r="W475" s="297"/>
    </row>
    <row r="476" spans="7:23" s="298" customFormat="1" x14ac:dyDescent="0.3">
      <c r="G476" s="297"/>
      <c r="H476" s="297"/>
      <c r="I476" s="297"/>
      <c r="J476" s="297"/>
      <c r="K476" s="297"/>
      <c r="L476" s="297"/>
      <c r="M476" s="297"/>
      <c r="N476" s="297"/>
      <c r="O476" s="297"/>
      <c r="P476" s="297"/>
      <c r="Q476" s="297"/>
      <c r="R476" s="297"/>
      <c r="S476" s="297"/>
      <c r="T476" s="297"/>
      <c r="U476" s="297"/>
      <c r="V476" s="297"/>
      <c r="W476" s="297"/>
    </row>
    <row r="477" spans="7:23" s="298" customFormat="1" x14ac:dyDescent="0.3">
      <c r="G477" s="297"/>
      <c r="H477" s="297"/>
      <c r="I477" s="297"/>
      <c r="J477" s="297"/>
      <c r="K477" s="297"/>
      <c r="L477" s="297"/>
      <c r="M477" s="297"/>
      <c r="N477" s="297"/>
      <c r="O477" s="297"/>
      <c r="P477" s="297"/>
      <c r="Q477" s="297"/>
      <c r="R477" s="297"/>
      <c r="S477" s="297"/>
      <c r="T477" s="297"/>
      <c r="U477" s="297"/>
      <c r="V477" s="297"/>
      <c r="W477" s="297"/>
    </row>
    <row r="478" spans="7:23" s="298" customFormat="1" x14ac:dyDescent="0.3">
      <c r="G478" s="297"/>
      <c r="H478" s="297"/>
      <c r="I478" s="297"/>
      <c r="J478" s="297"/>
      <c r="K478" s="297"/>
      <c r="L478" s="297"/>
      <c r="M478" s="297"/>
      <c r="N478" s="297"/>
      <c r="O478" s="297"/>
      <c r="P478" s="297"/>
      <c r="Q478" s="297"/>
      <c r="R478" s="297"/>
      <c r="S478" s="297"/>
      <c r="T478" s="297"/>
      <c r="U478" s="297"/>
      <c r="V478" s="297"/>
      <c r="W478" s="297"/>
    </row>
    <row r="479" spans="7:23" s="298" customFormat="1" x14ac:dyDescent="0.3">
      <c r="G479" s="297"/>
      <c r="H479" s="297"/>
      <c r="I479" s="297"/>
      <c r="J479" s="297"/>
      <c r="K479" s="297"/>
      <c r="L479" s="297"/>
      <c r="M479" s="297"/>
      <c r="N479" s="297"/>
      <c r="O479" s="297"/>
      <c r="P479" s="297"/>
      <c r="Q479" s="297"/>
      <c r="R479" s="297"/>
      <c r="S479" s="297"/>
      <c r="T479" s="297"/>
      <c r="U479" s="297"/>
      <c r="V479" s="297"/>
      <c r="W479" s="297"/>
    </row>
    <row r="480" spans="7:23" s="298" customFormat="1" x14ac:dyDescent="0.3"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</row>
    <row r="481" spans="7:23" s="298" customFormat="1" x14ac:dyDescent="0.3">
      <c r="G481" s="297"/>
      <c r="H481" s="297"/>
      <c r="I481" s="297"/>
      <c r="J481" s="297"/>
      <c r="K481" s="297"/>
      <c r="L481" s="297"/>
      <c r="M481" s="297"/>
      <c r="N481" s="297"/>
      <c r="O481" s="297"/>
      <c r="P481" s="297"/>
      <c r="Q481" s="297"/>
      <c r="R481" s="297"/>
      <c r="S481" s="297"/>
      <c r="T481" s="297"/>
      <c r="U481" s="297"/>
      <c r="V481" s="297"/>
      <c r="W481" s="297"/>
    </row>
    <row r="482" spans="7:23" s="298" customFormat="1" x14ac:dyDescent="0.3">
      <c r="G482" s="297"/>
      <c r="H482" s="297"/>
      <c r="I482" s="297"/>
      <c r="J482" s="297"/>
      <c r="K482" s="297"/>
      <c r="L482" s="297"/>
      <c r="M482" s="297"/>
      <c r="N482" s="297"/>
      <c r="O482" s="297"/>
      <c r="P482" s="297"/>
      <c r="Q482" s="297"/>
      <c r="R482" s="297"/>
      <c r="S482" s="297"/>
      <c r="T482" s="297"/>
      <c r="U482" s="297"/>
      <c r="V482" s="297"/>
      <c r="W482" s="297"/>
    </row>
    <row r="483" spans="7:23" s="298" customFormat="1" x14ac:dyDescent="0.3">
      <c r="G483" s="297"/>
      <c r="H483" s="297"/>
      <c r="I483" s="297"/>
      <c r="J483" s="297"/>
      <c r="K483" s="297"/>
      <c r="L483" s="297"/>
      <c r="M483" s="297"/>
      <c r="N483" s="297"/>
      <c r="O483" s="297"/>
      <c r="P483" s="297"/>
      <c r="Q483" s="297"/>
      <c r="R483" s="297"/>
      <c r="S483" s="297"/>
      <c r="T483" s="297"/>
      <c r="U483" s="297"/>
      <c r="V483" s="297"/>
      <c r="W483" s="297"/>
    </row>
    <row r="484" spans="7:23" s="298" customFormat="1" x14ac:dyDescent="0.3">
      <c r="G484" s="297"/>
      <c r="H484" s="297"/>
      <c r="I484" s="297"/>
      <c r="J484" s="297"/>
      <c r="K484" s="297"/>
      <c r="L484" s="297"/>
      <c r="M484" s="297"/>
      <c r="N484" s="297"/>
      <c r="O484" s="297"/>
      <c r="P484" s="297"/>
      <c r="Q484" s="297"/>
      <c r="R484" s="297"/>
      <c r="S484" s="297"/>
      <c r="T484" s="297"/>
      <c r="U484" s="297"/>
      <c r="V484" s="297"/>
      <c r="W484" s="297"/>
    </row>
    <row r="485" spans="7:23" s="298" customFormat="1" x14ac:dyDescent="0.3">
      <c r="G485" s="297"/>
      <c r="H485" s="297"/>
      <c r="I485" s="297"/>
      <c r="J485" s="297"/>
      <c r="K485" s="297"/>
      <c r="L485" s="297"/>
      <c r="M485" s="297"/>
      <c r="N485" s="297"/>
      <c r="O485" s="297"/>
      <c r="P485" s="297"/>
      <c r="Q485" s="297"/>
      <c r="R485" s="297"/>
      <c r="S485" s="297"/>
      <c r="T485" s="297"/>
      <c r="U485" s="297"/>
      <c r="V485" s="297"/>
      <c r="W485" s="297"/>
    </row>
    <row r="486" spans="7:23" s="298" customFormat="1" x14ac:dyDescent="0.3">
      <c r="G486" s="297"/>
      <c r="H486" s="297"/>
      <c r="I486" s="297"/>
      <c r="J486" s="297"/>
      <c r="K486" s="297"/>
      <c r="L486" s="297"/>
      <c r="M486" s="297"/>
      <c r="N486" s="297"/>
      <c r="O486" s="297"/>
      <c r="P486" s="297"/>
      <c r="Q486" s="297"/>
      <c r="R486" s="297"/>
      <c r="S486" s="297"/>
      <c r="T486" s="297"/>
      <c r="U486" s="297"/>
      <c r="V486" s="297"/>
      <c r="W486" s="297"/>
    </row>
    <row r="487" spans="7:23" s="298" customFormat="1" x14ac:dyDescent="0.3">
      <c r="G487" s="297"/>
      <c r="H487" s="297"/>
      <c r="I487" s="297"/>
      <c r="J487" s="297"/>
      <c r="K487" s="297"/>
      <c r="L487" s="297"/>
      <c r="M487" s="297"/>
      <c r="N487" s="297"/>
      <c r="O487" s="297"/>
      <c r="P487" s="297"/>
      <c r="Q487" s="297"/>
      <c r="R487" s="297"/>
      <c r="S487" s="297"/>
      <c r="T487" s="297"/>
      <c r="U487" s="297"/>
      <c r="V487" s="297"/>
      <c r="W487" s="297"/>
    </row>
    <row r="488" spans="7:23" s="298" customFormat="1" x14ac:dyDescent="0.3">
      <c r="G488" s="297"/>
      <c r="H488" s="297"/>
      <c r="I488" s="297"/>
      <c r="J488" s="297"/>
      <c r="K488" s="297"/>
      <c r="L488" s="297"/>
      <c r="M488" s="297"/>
      <c r="N488" s="297"/>
      <c r="O488" s="297"/>
      <c r="P488" s="297"/>
      <c r="Q488" s="297"/>
      <c r="R488" s="297"/>
      <c r="S488" s="297"/>
      <c r="T488" s="297"/>
      <c r="U488" s="297"/>
      <c r="V488" s="297"/>
      <c r="W488" s="297"/>
    </row>
    <row r="489" spans="7:23" s="298" customFormat="1" x14ac:dyDescent="0.3">
      <c r="G489" s="297"/>
      <c r="H489" s="297"/>
      <c r="I489" s="297"/>
      <c r="J489" s="297"/>
      <c r="K489" s="297"/>
      <c r="L489" s="297"/>
      <c r="M489" s="297"/>
      <c r="N489" s="297"/>
      <c r="O489" s="297"/>
      <c r="P489" s="297"/>
      <c r="Q489" s="297"/>
      <c r="R489" s="297"/>
      <c r="S489" s="297"/>
      <c r="T489" s="297"/>
      <c r="U489" s="297"/>
      <c r="V489" s="297"/>
      <c r="W489" s="297"/>
    </row>
    <row r="490" spans="7:23" s="298" customFormat="1" x14ac:dyDescent="0.3">
      <c r="G490" s="297"/>
      <c r="H490" s="297"/>
      <c r="I490" s="297"/>
      <c r="J490" s="297"/>
      <c r="K490" s="297"/>
      <c r="L490" s="297"/>
      <c r="M490" s="297"/>
      <c r="N490" s="297"/>
      <c r="O490" s="297"/>
      <c r="P490" s="297"/>
      <c r="Q490" s="297"/>
      <c r="R490" s="297"/>
      <c r="S490" s="297"/>
      <c r="T490" s="297"/>
      <c r="U490" s="297"/>
      <c r="V490" s="297"/>
      <c r="W490" s="297"/>
    </row>
    <row r="491" spans="7:23" s="298" customFormat="1" x14ac:dyDescent="0.3">
      <c r="G491" s="297"/>
      <c r="H491" s="297"/>
      <c r="I491" s="297"/>
      <c r="J491" s="297"/>
      <c r="K491" s="297"/>
      <c r="L491" s="297"/>
      <c r="M491" s="297"/>
      <c r="N491" s="297"/>
      <c r="O491" s="297"/>
      <c r="P491" s="297"/>
      <c r="Q491" s="297"/>
      <c r="R491" s="297"/>
      <c r="S491" s="297"/>
      <c r="T491" s="297"/>
      <c r="U491" s="297"/>
      <c r="V491" s="297"/>
      <c r="W491" s="297"/>
    </row>
    <row r="492" spans="7:23" s="298" customFormat="1" x14ac:dyDescent="0.3">
      <c r="G492" s="297"/>
      <c r="H492" s="297"/>
      <c r="I492" s="297"/>
      <c r="J492" s="297"/>
      <c r="K492" s="297"/>
      <c r="L492" s="297"/>
      <c r="M492" s="297"/>
      <c r="N492" s="297"/>
      <c r="O492" s="297"/>
      <c r="P492" s="297"/>
      <c r="Q492" s="297"/>
      <c r="R492" s="297"/>
      <c r="S492" s="297"/>
      <c r="T492" s="297"/>
      <c r="U492" s="297"/>
      <c r="V492" s="297"/>
      <c r="W492" s="297"/>
    </row>
    <row r="493" spans="7:23" s="298" customFormat="1" x14ac:dyDescent="0.3">
      <c r="G493" s="297"/>
      <c r="H493" s="297"/>
      <c r="I493" s="297"/>
      <c r="J493" s="297"/>
      <c r="K493" s="297"/>
      <c r="L493" s="297"/>
      <c r="M493" s="297"/>
      <c r="N493" s="297"/>
      <c r="O493" s="297"/>
      <c r="P493" s="297"/>
      <c r="Q493" s="297"/>
      <c r="R493" s="297"/>
      <c r="S493" s="297"/>
      <c r="T493" s="297"/>
      <c r="U493" s="297"/>
      <c r="V493" s="297"/>
      <c r="W493" s="297"/>
    </row>
    <row r="494" spans="7:23" s="298" customFormat="1" x14ac:dyDescent="0.3">
      <c r="G494" s="297"/>
      <c r="H494" s="297"/>
      <c r="I494" s="297"/>
      <c r="J494" s="297"/>
      <c r="K494" s="297"/>
      <c r="L494" s="297"/>
      <c r="M494" s="297"/>
      <c r="N494" s="297"/>
      <c r="O494" s="297"/>
      <c r="P494" s="297"/>
      <c r="Q494" s="297"/>
      <c r="R494" s="297"/>
      <c r="S494" s="297"/>
      <c r="T494" s="297"/>
      <c r="U494" s="297"/>
      <c r="V494" s="297"/>
      <c r="W494" s="297"/>
    </row>
    <row r="495" spans="7:23" s="298" customFormat="1" x14ac:dyDescent="0.3">
      <c r="G495" s="297"/>
      <c r="H495" s="297"/>
      <c r="I495" s="297"/>
      <c r="J495" s="297"/>
      <c r="K495" s="297"/>
      <c r="L495" s="297"/>
      <c r="M495" s="297"/>
      <c r="N495" s="297"/>
      <c r="O495" s="297"/>
      <c r="P495" s="297"/>
      <c r="Q495" s="297"/>
      <c r="R495" s="297"/>
      <c r="S495" s="297"/>
      <c r="T495" s="297"/>
      <c r="U495" s="297"/>
      <c r="V495" s="297"/>
      <c r="W495" s="297"/>
    </row>
    <row r="496" spans="7:23" s="298" customFormat="1" x14ac:dyDescent="0.3">
      <c r="G496" s="297"/>
      <c r="H496" s="297"/>
      <c r="I496" s="297"/>
      <c r="J496" s="297"/>
      <c r="K496" s="297"/>
      <c r="L496" s="297"/>
      <c r="M496" s="297"/>
      <c r="N496" s="297"/>
      <c r="O496" s="297"/>
      <c r="P496" s="297"/>
      <c r="Q496" s="297"/>
      <c r="R496" s="297"/>
      <c r="S496" s="297"/>
      <c r="T496" s="297"/>
      <c r="U496" s="297"/>
      <c r="V496" s="297"/>
      <c r="W496" s="297"/>
    </row>
    <row r="497" spans="7:23" s="298" customFormat="1" x14ac:dyDescent="0.3">
      <c r="G497" s="297"/>
      <c r="H497" s="297"/>
      <c r="I497" s="297"/>
      <c r="J497" s="297"/>
      <c r="K497" s="297"/>
      <c r="L497" s="297"/>
      <c r="M497" s="297"/>
      <c r="N497" s="297"/>
      <c r="O497" s="297"/>
      <c r="P497" s="297"/>
      <c r="Q497" s="297"/>
      <c r="R497" s="297"/>
      <c r="S497" s="297"/>
      <c r="T497" s="297"/>
      <c r="U497" s="297"/>
      <c r="V497" s="297"/>
      <c r="W497" s="297"/>
    </row>
    <row r="498" spans="7:23" s="298" customFormat="1" x14ac:dyDescent="0.3">
      <c r="G498" s="297"/>
      <c r="H498" s="297"/>
      <c r="I498" s="297"/>
      <c r="J498" s="297"/>
      <c r="K498" s="297"/>
      <c r="L498" s="297"/>
      <c r="M498" s="297"/>
      <c r="N498" s="297"/>
      <c r="O498" s="297"/>
      <c r="P498" s="297"/>
      <c r="Q498" s="297"/>
      <c r="R498" s="297"/>
      <c r="S498" s="297"/>
      <c r="T498" s="297"/>
      <c r="U498" s="297"/>
      <c r="V498" s="297"/>
      <c r="W498" s="297"/>
    </row>
    <row r="499" spans="7:23" s="298" customFormat="1" x14ac:dyDescent="0.3">
      <c r="G499" s="297"/>
      <c r="H499" s="297"/>
      <c r="I499" s="297"/>
      <c r="J499" s="297"/>
      <c r="K499" s="297"/>
      <c r="L499" s="297"/>
      <c r="M499" s="297"/>
      <c r="N499" s="297"/>
      <c r="O499" s="297"/>
      <c r="P499" s="297"/>
      <c r="Q499" s="297"/>
      <c r="R499" s="297"/>
      <c r="S499" s="297"/>
      <c r="T499" s="297"/>
      <c r="U499" s="297"/>
      <c r="V499" s="297"/>
      <c r="W499" s="297"/>
    </row>
    <row r="500" spans="7:23" s="298" customFormat="1" x14ac:dyDescent="0.3">
      <c r="G500" s="297"/>
      <c r="H500" s="297"/>
      <c r="I500" s="297"/>
      <c r="J500" s="297"/>
      <c r="K500" s="297"/>
      <c r="L500" s="297"/>
      <c r="M500" s="297"/>
      <c r="N500" s="297"/>
      <c r="O500" s="297"/>
      <c r="P500" s="297"/>
      <c r="Q500" s="297"/>
      <c r="R500" s="297"/>
      <c r="S500" s="297"/>
      <c r="T500" s="297"/>
      <c r="U500" s="297"/>
      <c r="V500" s="297"/>
      <c r="W500" s="297"/>
    </row>
    <row r="501" spans="7:23" s="298" customFormat="1" x14ac:dyDescent="0.3">
      <c r="G501" s="297"/>
      <c r="H501" s="297"/>
      <c r="I501" s="297"/>
      <c r="J501" s="297"/>
      <c r="K501" s="297"/>
      <c r="L501" s="297"/>
      <c r="M501" s="297"/>
      <c r="N501" s="297"/>
      <c r="O501" s="297"/>
      <c r="P501" s="297"/>
      <c r="Q501" s="297"/>
      <c r="R501" s="297"/>
      <c r="S501" s="297"/>
      <c r="T501" s="297"/>
      <c r="U501" s="297"/>
      <c r="V501" s="297"/>
      <c r="W501" s="297"/>
    </row>
    <row r="502" spans="7:23" s="298" customFormat="1" x14ac:dyDescent="0.3">
      <c r="G502" s="297"/>
      <c r="H502" s="297"/>
      <c r="I502" s="297"/>
      <c r="J502" s="297"/>
      <c r="K502" s="297"/>
      <c r="L502" s="297"/>
      <c r="M502" s="297"/>
      <c r="N502" s="297"/>
      <c r="O502" s="297"/>
      <c r="P502" s="297"/>
      <c r="Q502" s="297"/>
      <c r="R502" s="297"/>
      <c r="S502" s="297"/>
      <c r="T502" s="297"/>
      <c r="U502" s="297"/>
      <c r="V502" s="297"/>
      <c r="W502" s="297"/>
    </row>
    <row r="503" spans="7:23" s="298" customFormat="1" x14ac:dyDescent="0.3">
      <c r="G503" s="297"/>
      <c r="H503" s="297"/>
      <c r="I503" s="297"/>
      <c r="J503" s="297"/>
      <c r="K503" s="297"/>
      <c r="L503" s="297"/>
      <c r="M503" s="297"/>
      <c r="N503" s="297"/>
      <c r="O503" s="297"/>
      <c r="P503" s="297"/>
      <c r="Q503" s="297"/>
      <c r="R503" s="297"/>
      <c r="S503" s="297"/>
      <c r="T503" s="297"/>
      <c r="U503" s="297"/>
      <c r="V503" s="297"/>
      <c r="W503" s="297"/>
    </row>
    <row r="504" spans="7:23" s="298" customFormat="1" x14ac:dyDescent="0.3"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</row>
    <row r="505" spans="7:23" s="298" customFormat="1" x14ac:dyDescent="0.3">
      <c r="G505" s="297"/>
      <c r="H505" s="297"/>
      <c r="I505" s="297"/>
      <c r="J505" s="297"/>
      <c r="K505" s="297"/>
      <c r="L505" s="297"/>
      <c r="M505" s="297"/>
      <c r="N505" s="297"/>
      <c r="O505" s="297"/>
      <c r="P505" s="297"/>
      <c r="Q505" s="297"/>
      <c r="R505" s="297"/>
      <c r="S505" s="297"/>
      <c r="T505" s="297"/>
      <c r="U505" s="297"/>
      <c r="V505" s="297"/>
      <c r="W505" s="297"/>
    </row>
    <row r="506" spans="7:23" s="298" customFormat="1" x14ac:dyDescent="0.3">
      <c r="G506" s="297"/>
      <c r="H506" s="297"/>
      <c r="I506" s="297"/>
      <c r="J506" s="297"/>
      <c r="K506" s="297"/>
      <c r="L506" s="297"/>
      <c r="M506" s="297"/>
      <c r="N506" s="297"/>
      <c r="O506" s="297"/>
      <c r="P506" s="297"/>
      <c r="Q506" s="297"/>
      <c r="R506" s="297"/>
      <c r="S506" s="297"/>
      <c r="T506" s="297"/>
      <c r="U506" s="297"/>
      <c r="V506" s="297"/>
      <c r="W506" s="297"/>
    </row>
    <row r="507" spans="7:23" s="298" customFormat="1" x14ac:dyDescent="0.3">
      <c r="G507" s="297"/>
      <c r="H507" s="297"/>
      <c r="I507" s="297"/>
      <c r="J507" s="297"/>
      <c r="K507" s="297"/>
      <c r="L507" s="297"/>
      <c r="M507" s="297"/>
      <c r="N507" s="297"/>
      <c r="O507" s="297"/>
      <c r="P507" s="297"/>
      <c r="Q507" s="297"/>
      <c r="R507" s="297"/>
      <c r="S507" s="297"/>
      <c r="T507" s="297"/>
      <c r="U507" s="297"/>
      <c r="V507" s="297"/>
      <c r="W507" s="297"/>
    </row>
    <row r="508" spans="7:23" s="298" customFormat="1" x14ac:dyDescent="0.3">
      <c r="G508" s="297"/>
      <c r="H508" s="297"/>
      <c r="I508" s="297"/>
      <c r="J508" s="297"/>
      <c r="K508" s="297"/>
      <c r="L508" s="297"/>
      <c r="M508" s="297"/>
      <c r="N508" s="297"/>
      <c r="O508" s="297"/>
      <c r="P508" s="297"/>
      <c r="Q508" s="297"/>
      <c r="R508" s="297"/>
      <c r="S508" s="297"/>
      <c r="T508" s="297"/>
      <c r="U508" s="297"/>
      <c r="V508" s="297"/>
      <c r="W508" s="297"/>
    </row>
    <row r="509" spans="7:23" s="298" customFormat="1" x14ac:dyDescent="0.3">
      <c r="G509" s="297"/>
      <c r="H509" s="297"/>
      <c r="I509" s="297"/>
      <c r="J509" s="297"/>
      <c r="K509" s="297"/>
      <c r="L509" s="297"/>
      <c r="M509" s="297"/>
      <c r="N509" s="297"/>
      <c r="O509" s="297"/>
      <c r="P509" s="297"/>
      <c r="Q509" s="297"/>
      <c r="R509" s="297"/>
      <c r="S509" s="297"/>
      <c r="T509" s="297"/>
      <c r="U509" s="297"/>
      <c r="V509" s="297"/>
      <c r="W509" s="297"/>
    </row>
    <row r="510" spans="7:23" s="298" customFormat="1" x14ac:dyDescent="0.3">
      <c r="G510" s="297"/>
      <c r="H510" s="297"/>
      <c r="I510" s="297"/>
      <c r="J510" s="297"/>
      <c r="K510" s="297"/>
      <c r="L510" s="297"/>
      <c r="M510" s="297"/>
      <c r="N510" s="297"/>
      <c r="O510" s="297"/>
      <c r="P510" s="297"/>
      <c r="Q510" s="297"/>
      <c r="R510" s="297"/>
      <c r="S510" s="297"/>
      <c r="T510" s="297"/>
      <c r="U510" s="297"/>
      <c r="V510" s="297"/>
      <c r="W510" s="297"/>
    </row>
    <row r="511" spans="7:23" s="298" customFormat="1" x14ac:dyDescent="0.3">
      <c r="G511" s="297"/>
      <c r="H511" s="297"/>
      <c r="I511" s="297"/>
      <c r="J511" s="297"/>
      <c r="K511" s="297"/>
      <c r="L511" s="297"/>
      <c r="M511" s="297"/>
      <c r="N511" s="297"/>
      <c r="O511" s="297"/>
      <c r="P511" s="297"/>
      <c r="Q511" s="297"/>
      <c r="R511" s="297"/>
      <c r="S511" s="297"/>
      <c r="T511" s="297"/>
      <c r="U511" s="297"/>
      <c r="V511" s="297"/>
      <c r="W511" s="297"/>
    </row>
    <row r="512" spans="7:23" s="298" customFormat="1" x14ac:dyDescent="0.3">
      <c r="G512" s="297"/>
      <c r="H512" s="297"/>
      <c r="I512" s="297"/>
      <c r="J512" s="297"/>
      <c r="K512" s="297"/>
      <c r="L512" s="297"/>
      <c r="M512" s="297"/>
      <c r="N512" s="297"/>
      <c r="O512" s="297"/>
      <c r="P512" s="297"/>
      <c r="Q512" s="297"/>
      <c r="R512" s="297"/>
      <c r="S512" s="297"/>
      <c r="T512" s="297"/>
      <c r="U512" s="297"/>
      <c r="V512" s="297"/>
      <c r="W512" s="297"/>
    </row>
    <row r="513" spans="7:23" s="298" customFormat="1" x14ac:dyDescent="0.3">
      <c r="G513" s="297"/>
      <c r="H513" s="297"/>
      <c r="I513" s="297"/>
      <c r="J513" s="297"/>
      <c r="K513" s="297"/>
      <c r="L513" s="297"/>
      <c r="M513" s="297"/>
      <c r="N513" s="297"/>
      <c r="O513" s="297"/>
      <c r="P513" s="297"/>
      <c r="Q513" s="297"/>
      <c r="R513" s="297"/>
      <c r="S513" s="297"/>
      <c r="T513" s="297"/>
      <c r="U513" s="297"/>
      <c r="V513" s="297"/>
      <c r="W513" s="297"/>
    </row>
    <row r="514" spans="7:23" s="298" customFormat="1" x14ac:dyDescent="0.3">
      <c r="G514" s="297"/>
      <c r="H514" s="297"/>
      <c r="I514" s="297"/>
      <c r="J514" s="297"/>
      <c r="K514" s="297"/>
      <c r="L514" s="297"/>
      <c r="M514" s="297"/>
      <c r="N514" s="297"/>
      <c r="O514" s="297"/>
      <c r="P514" s="297"/>
      <c r="Q514" s="297"/>
      <c r="R514" s="297"/>
      <c r="S514" s="297"/>
      <c r="T514" s="297"/>
      <c r="U514" s="297"/>
      <c r="V514" s="297"/>
      <c r="W514" s="297"/>
    </row>
    <row r="515" spans="7:23" s="298" customFormat="1" x14ac:dyDescent="0.3">
      <c r="G515" s="297"/>
      <c r="H515" s="297"/>
      <c r="I515" s="297"/>
      <c r="J515" s="297"/>
      <c r="K515" s="297"/>
      <c r="L515" s="297"/>
      <c r="M515" s="297"/>
      <c r="N515" s="297"/>
      <c r="O515" s="297"/>
      <c r="P515" s="297"/>
      <c r="Q515" s="297"/>
      <c r="R515" s="297"/>
      <c r="S515" s="297"/>
      <c r="T515" s="297"/>
      <c r="U515" s="297"/>
      <c r="V515" s="297"/>
      <c r="W515" s="297"/>
    </row>
    <row r="516" spans="7:23" s="298" customFormat="1" x14ac:dyDescent="0.3">
      <c r="G516" s="297"/>
      <c r="H516" s="297"/>
      <c r="I516" s="297"/>
      <c r="J516" s="297"/>
      <c r="K516" s="297"/>
      <c r="L516" s="297"/>
      <c r="M516" s="297"/>
      <c r="N516" s="297"/>
      <c r="O516" s="297"/>
      <c r="P516" s="297"/>
      <c r="Q516" s="297"/>
      <c r="R516" s="297"/>
      <c r="S516" s="297"/>
      <c r="T516" s="297"/>
      <c r="U516" s="297"/>
      <c r="V516" s="297"/>
      <c r="W516" s="297"/>
    </row>
    <row r="517" spans="7:23" s="298" customFormat="1" x14ac:dyDescent="0.3">
      <c r="G517" s="297"/>
      <c r="H517" s="297"/>
      <c r="I517" s="297"/>
      <c r="J517" s="297"/>
      <c r="K517" s="297"/>
      <c r="L517" s="297"/>
      <c r="M517" s="297"/>
      <c r="N517" s="297"/>
      <c r="O517" s="297"/>
      <c r="P517" s="297"/>
      <c r="Q517" s="297"/>
      <c r="R517" s="297"/>
      <c r="S517" s="297"/>
      <c r="T517" s="297"/>
      <c r="U517" s="297"/>
      <c r="V517" s="297"/>
      <c r="W517" s="297"/>
    </row>
    <row r="518" spans="7:23" s="298" customFormat="1" x14ac:dyDescent="0.3">
      <c r="G518" s="297"/>
      <c r="H518" s="297"/>
      <c r="I518" s="297"/>
      <c r="J518" s="297"/>
      <c r="K518" s="297"/>
      <c r="L518" s="297"/>
      <c r="M518" s="297"/>
      <c r="N518" s="297"/>
      <c r="O518" s="297"/>
      <c r="P518" s="297"/>
      <c r="Q518" s="297"/>
      <c r="R518" s="297"/>
      <c r="S518" s="297"/>
      <c r="T518" s="297"/>
      <c r="U518" s="297"/>
      <c r="V518" s="297"/>
      <c r="W518" s="297"/>
    </row>
    <row r="519" spans="7:23" s="298" customFormat="1" x14ac:dyDescent="0.3">
      <c r="G519" s="297"/>
      <c r="H519" s="297"/>
      <c r="I519" s="297"/>
      <c r="J519" s="297"/>
      <c r="K519" s="297"/>
      <c r="L519" s="297"/>
      <c r="M519" s="297"/>
      <c r="N519" s="297"/>
      <c r="O519" s="297"/>
      <c r="P519" s="297"/>
      <c r="Q519" s="297"/>
      <c r="R519" s="297"/>
      <c r="S519" s="297"/>
      <c r="T519" s="297"/>
      <c r="U519" s="297"/>
      <c r="V519" s="297"/>
      <c r="W519" s="297"/>
    </row>
    <row r="520" spans="7:23" s="298" customFormat="1" x14ac:dyDescent="0.3">
      <c r="G520" s="297"/>
      <c r="H520" s="297"/>
      <c r="I520" s="297"/>
      <c r="J520" s="297"/>
      <c r="K520" s="297"/>
      <c r="L520" s="297"/>
      <c r="M520" s="297"/>
      <c r="N520" s="297"/>
      <c r="O520" s="297"/>
      <c r="P520" s="297"/>
      <c r="Q520" s="297"/>
      <c r="R520" s="297"/>
      <c r="S520" s="297"/>
      <c r="T520" s="297"/>
      <c r="U520" s="297"/>
      <c r="V520" s="297"/>
      <c r="W520" s="297"/>
    </row>
    <row r="521" spans="7:23" s="298" customFormat="1" x14ac:dyDescent="0.3">
      <c r="G521" s="297"/>
      <c r="H521" s="297"/>
      <c r="I521" s="297"/>
      <c r="J521" s="297"/>
      <c r="K521" s="297"/>
      <c r="L521" s="297"/>
      <c r="M521" s="297"/>
      <c r="N521" s="297"/>
      <c r="O521" s="297"/>
      <c r="P521" s="297"/>
      <c r="Q521" s="297"/>
      <c r="R521" s="297"/>
      <c r="S521" s="297"/>
      <c r="T521" s="297"/>
      <c r="U521" s="297"/>
      <c r="V521" s="297"/>
      <c r="W521" s="297"/>
    </row>
    <row r="522" spans="7:23" s="298" customFormat="1" x14ac:dyDescent="0.3">
      <c r="G522" s="297"/>
      <c r="H522" s="297"/>
      <c r="I522" s="297"/>
      <c r="J522" s="297"/>
      <c r="K522" s="297"/>
      <c r="L522" s="297"/>
      <c r="M522" s="297"/>
      <c r="N522" s="297"/>
      <c r="O522" s="297"/>
      <c r="P522" s="297"/>
      <c r="Q522" s="297"/>
      <c r="R522" s="297"/>
      <c r="S522" s="297"/>
      <c r="T522" s="297"/>
      <c r="U522" s="297"/>
      <c r="V522" s="297"/>
      <c r="W522" s="297"/>
    </row>
    <row r="523" spans="7:23" s="298" customFormat="1" x14ac:dyDescent="0.3">
      <c r="G523" s="297"/>
      <c r="H523" s="297"/>
      <c r="I523" s="297"/>
      <c r="J523" s="297"/>
      <c r="K523" s="297"/>
      <c r="L523" s="297"/>
      <c r="M523" s="297"/>
      <c r="N523" s="297"/>
      <c r="O523" s="297"/>
      <c r="P523" s="297"/>
      <c r="Q523" s="297"/>
      <c r="R523" s="297"/>
      <c r="S523" s="297"/>
      <c r="T523" s="297"/>
      <c r="U523" s="297"/>
      <c r="V523" s="297"/>
      <c r="W523" s="297"/>
    </row>
    <row r="524" spans="7:23" s="298" customFormat="1" x14ac:dyDescent="0.3">
      <c r="G524" s="297"/>
      <c r="H524" s="297"/>
      <c r="I524" s="297"/>
      <c r="J524" s="297"/>
      <c r="K524" s="297"/>
      <c r="L524" s="297"/>
      <c r="M524" s="297"/>
      <c r="N524" s="297"/>
      <c r="O524" s="297"/>
      <c r="P524" s="297"/>
      <c r="Q524" s="297"/>
      <c r="R524" s="297"/>
      <c r="S524" s="297"/>
      <c r="T524" s="297"/>
      <c r="U524" s="297"/>
      <c r="V524" s="297"/>
      <c r="W524" s="297"/>
    </row>
    <row r="525" spans="7:23" s="298" customFormat="1" x14ac:dyDescent="0.3">
      <c r="G525" s="297"/>
      <c r="H525" s="297"/>
      <c r="I525" s="297"/>
      <c r="J525" s="297"/>
      <c r="K525" s="297"/>
      <c r="L525" s="297"/>
      <c r="M525" s="297"/>
      <c r="N525" s="297"/>
      <c r="O525" s="297"/>
      <c r="P525" s="297"/>
      <c r="Q525" s="297"/>
      <c r="R525" s="297"/>
      <c r="S525" s="297"/>
      <c r="T525" s="297"/>
      <c r="U525" s="297"/>
      <c r="V525" s="297"/>
      <c r="W525" s="297"/>
    </row>
    <row r="526" spans="7:23" s="298" customFormat="1" x14ac:dyDescent="0.3">
      <c r="G526" s="297"/>
      <c r="H526" s="297"/>
      <c r="I526" s="297"/>
      <c r="J526" s="297"/>
      <c r="K526" s="297"/>
      <c r="L526" s="297"/>
      <c r="M526" s="297"/>
      <c r="N526" s="297"/>
      <c r="O526" s="297"/>
      <c r="P526" s="297"/>
      <c r="Q526" s="297"/>
      <c r="R526" s="297"/>
      <c r="S526" s="297"/>
      <c r="T526" s="297"/>
      <c r="U526" s="297"/>
      <c r="V526" s="297"/>
      <c r="W526" s="297"/>
    </row>
    <row r="527" spans="7:23" s="298" customFormat="1" x14ac:dyDescent="0.3">
      <c r="G527" s="297"/>
      <c r="H527" s="297"/>
      <c r="I527" s="297"/>
      <c r="J527" s="297"/>
      <c r="K527" s="297"/>
      <c r="L527" s="297"/>
      <c r="M527" s="297"/>
      <c r="N527" s="297"/>
      <c r="O527" s="297"/>
      <c r="P527" s="297"/>
      <c r="Q527" s="297"/>
      <c r="R527" s="297"/>
      <c r="S527" s="297"/>
      <c r="T527" s="297"/>
      <c r="U527" s="297"/>
      <c r="V527" s="297"/>
      <c r="W527" s="297"/>
    </row>
    <row r="528" spans="7:23" s="298" customFormat="1" x14ac:dyDescent="0.3">
      <c r="G528" s="297"/>
      <c r="H528" s="297"/>
      <c r="I528" s="297"/>
      <c r="J528" s="297"/>
      <c r="K528" s="297"/>
      <c r="L528" s="297"/>
      <c r="M528" s="297"/>
      <c r="N528" s="297"/>
      <c r="O528" s="297"/>
      <c r="P528" s="297"/>
      <c r="Q528" s="297"/>
      <c r="R528" s="297"/>
      <c r="S528" s="297"/>
      <c r="T528" s="297"/>
      <c r="U528" s="297"/>
      <c r="V528" s="297"/>
      <c r="W528" s="297"/>
    </row>
    <row r="529" spans="7:23" s="298" customFormat="1" x14ac:dyDescent="0.3">
      <c r="G529" s="297"/>
      <c r="H529" s="297"/>
      <c r="I529" s="297"/>
      <c r="J529" s="297"/>
      <c r="K529" s="297"/>
      <c r="L529" s="297"/>
      <c r="M529" s="297"/>
      <c r="N529" s="297"/>
      <c r="O529" s="297"/>
      <c r="P529" s="297"/>
      <c r="Q529" s="297"/>
      <c r="R529" s="297"/>
      <c r="S529" s="297"/>
      <c r="T529" s="297"/>
      <c r="U529" s="297"/>
      <c r="V529" s="297"/>
      <c r="W529" s="297"/>
    </row>
    <row r="530" spans="7:23" s="298" customFormat="1" x14ac:dyDescent="0.3">
      <c r="G530" s="297"/>
      <c r="H530" s="297"/>
      <c r="I530" s="297"/>
      <c r="J530" s="297"/>
      <c r="K530" s="297"/>
      <c r="L530" s="297"/>
      <c r="M530" s="297"/>
      <c r="N530" s="297"/>
      <c r="O530" s="297"/>
      <c r="P530" s="297"/>
      <c r="Q530" s="297"/>
      <c r="R530" s="297"/>
      <c r="S530" s="297"/>
      <c r="T530" s="297"/>
      <c r="U530" s="297"/>
      <c r="V530" s="297"/>
      <c r="W530" s="297"/>
    </row>
    <row r="531" spans="7:23" s="298" customFormat="1" x14ac:dyDescent="0.3">
      <c r="G531" s="297"/>
      <c r="H531" s="297"/>
      <c r="I531" s="297"/>
      <c r="J531" s="297"/>
      <c r="K531" s="297"/>
      <c r="L531" s="297"/>
      <c r="M531" s="297"/>
      <c r="N531" s="297"/>
      <c r="O531" s="297"/>
      <c r="P531" s="297"/>
      <c r="Q531" s="297"/>
      <c r="R531" s="297"/>
      <c r="S531" s="297"/>
      <c r="T531" s="297"/>
      <c r="U531" s="297"/>
      <c r="V531" s="297"/>
      <c r="W531" s="297"/>
    </row>
    <row r="532" spans="7:23" s="298" customFormat="1" x14ac:dyDescent="0.3">
      <c r="G532" s="297"/>
      <c r="H532" s="297"/>
      <c r="I532" s="297"/>
      <c r="J532" s="297"/>
      <c r="K532" s="297"/>
      <c r="L532" s="297"/>
      <c r="M532" s="297"/>
      <c r="N532" s="297"/>
      <c r="O532" s="297"/>
      <c r="P532" s="297"/>
      <c r="Q532" s="297"/>
      <c r="R532" s="297"/>
      <c r="S532" s="297"/>
      <c r="T532" s="297"/>
      <c r="U532" s="297"/>
      <c r="V532" s="297"/>
      <c r="W532" s="297"/>
    </row>
    <row r="533" spans="7:23" s="298" customFormat="1" x14ac:dyDescent="0.3">
      <c r="G533" s="297"/>
      <c r="H533" s="297"/>
      <c r="I533" s="297"/>
      <c r="J533" s="297"/>
      <c r="K533" s="297"/>
      <c r="L533" s="297"/>
      <c r="M533" s="297"/>
      <c r="N533" s="297"/>
      <c r="O533" s="297"/>
      <c r="P533" s="297"/>
      <c r="Q533" s="297"/>
      <c r="R533" s="297"/>
      <c r="S533" s="297"/>
      <c r="T533" s="297"/>
      <c r="U533" s="297"/>
      <c r="V533" s="297"/>
      <c r="W533" s="297"/>
    </row>
    <row r="534" spans="7:23" s="298" customFormat="1" x14ac:dyDescent="0.3">
      <c r="G534" s="297"/>
      <c r="H534" s="297"/>
      <c r="I534" s="297"/>
      <c r="J534" s="297"/>
      <c r="K534" s="297"/>
      <c r="L534" s="297"/>
      <c r="M534" s="297"/>
      <c r="N534" s="297"/>
      <c r="O534" s="297"/>
      <c r="P534" s="297"/>
      <c r="Q534" s="297"/>
      <c r="R534" s="297"/>
      <c r="S534" s="297"/>
      <c r="T534" s="297"/>
      <c r="U534" s="297"/>
      <c r="V534" s="297"/>
      <c r="W534" s="297"/>
    </row>
    <row r="535" spans="7:23" s="298" customFormat="1" x14ac:dyDescent="0.3">
      <c r="G535" s="297"/>
      <c r="H535" s="297"/>
      <c r="I535" s="297"/>
      <c r="J535" s="297"/>
      <c r="K535" s="297"/>
      <c r="L535" s="297"/>
      <c r="M535" s="297"/>
      <c r="N535" s="297"/>
      <c r="O535" s="297"/>
      <c r="P535" s="297"/>
      <c r="Q535" s="297"/>
      <c r="R535" s="297"/>
      <c r="S535" s="297"/>
      <c r="T535" s="297"/>
      <c r="U535" s="297"/>
      <c r="V535" s="297"/>
      <c r="W535" s="297"/>
    </row>
    <row r="536" spans="7:23" s="298" customFormat="1" x14ac:dyDescent="0.3">
      <c r="G536" s="297"/>
      <c r="H536" s="297"/>
      <c r="I536" s="297"/>
      <c r="J536" s="297"/>
      <c r="K536" s="297"/>
      <c r="L536" s="297"/>
      <c r="M536" s="297"/>
      <c r="N536" s="297"/>
      <c r="O536" s="297"/>
      <c r="P536" s="297"/>
      <c r="Q536" s="297"/>
      <c r="R536" s="297"/>
      <c r="S536" s="297"/>
      <c r="T536" s="297"/>
      <c r="U536" s="297"/>
      <c r="V536" s="297"/>
      <c r="W536" s="297"/>
    </row>
    <row r="537" spans="7:23" s="298" customFormat="1" x14ac:dyDescent="0.3">
      <c r="G537" s="297"/>
      <c r="H537" s="297"/>
      <c r="I537" s="297"/>
      <c r="J537" s="297"/>
      <c r="K537" s="297"/>
      <c r="L537" s="297"/>
      <c r="M537" s="297"/>
      <c r="N537" s="297"/>
      <c r="O537" s="297"/>
      <c r="P537" s="297"/>
      <c r="Q537" s="297"/>
      <c r="R537" s="297"/>
      <c r="S537" s="297"/>
      <c r="T537" s="297"/>
      <c r="U537" s="297"/>
      <c r="V537" s="297"/>
      <c r="W537" s="297"/>
    </row>
    <row r="538" spans="7:23" s="298" customFormat="1" x14ac:dyDescent="0.3">
      <c r="G538" s="297"/>
      <c r="H538" s="297"/>
      <c r="I538" s="297"/>
      <c r="J538" s="297"/>
      <c r="K538" s="297"/>
      <c r="L538" s="297"/>
      <c r="M538" s="297"/>
      <c r="N538" s="297"/>
      <c r="O538" s="297"/>
      <c r="P538" s="297"/>
      <c r="Q538" s="297"/>
      <c r="R538" s="297"/>
      <c r="S538" s="297"/>
      <c r="T538" s="297"/>
      <c r="U538" s="297"/>
      <c r="V538" s="297"/>
      <c r="W538" s="297"/>
    </row>
    <row r="539" spans="7:23" s="298" customFormat="1" x14ac:dyDescent="0.3">
      <c r="G539" s="297"/>
      <c r="H539" s="297"/>
      <c r="I539" s="297"/>
      <c r="J539" s="297"/>
      <c r="K539" s="297"/>
      <c r="L539" s="297"/>
      <c r="M539" s="297"/>
      <c r="N539" s="297"/>
      <c r="O539" s="297"/>
      <c r="P539" s="297"/>
      <c r="Q539" s="297"/>
      <c r="R539" s="297"/>
      <c r="S539" s="297"/>
      <c r="T539" s="297"/>
      <c r="U539" s="297"/>
      <c r="V539" s="297"/>
      <c r="W539" s="297"/>
    </row>
    <row r="540" spans="7:23" s="298" customFormat="1" x14ac:dyDescent="0.3">
      <c r="G540" s="297"/>
      <c r="H540" s="297"/>
      <c r="I540" s="297"/>
      <c r="J540" s="297"/>
      <c r="K540" s="297"/>
      <c r="L540" s="297"/>
      <c r="M540" s="297"/>
      <c r="N540" s="297"/>
      <c r="O540" s="297"/>
      <c r="P540" s="297"/>
      <c r="Q540" s="297"/>
      <c r="R540" s="297"/>
      <c r="S540" s="297"/>
      <c r="T540" s="297"/>
      <c r="U540" s="297"/>
      <c r="V540" s="297"/>
      <c r="W540" s="297"/>
    </row>
    <row r="541" spans="7:23" s="298" customFormat="1" x14ac:dyDescent="0.3">
      <c r="G541" s="297"/>
      <c r="H541" s="297"/>
      <c r="I541" s="297"/>
      <c r="J541" s="297"/>
      <c r="K541" s="297"/>
      <c r="L541" s="297"/>
      <c r="M541" s="297"/>
      <c r="N541" s="297"/>
      <c r="O541" s="297"/>
      <c r="P541" s="297"/>
      <c r="Q541" s="297"/>
      <c r="R541" s="297"/>
      <c r="S541" s="297"/>
      <c r="T541" s="297"/>
      <c r="U541" s="297"/>
      <c r="V541" s="297"/>
      <c r="W541" s="297"/>
    </row>
    <row r="542" spans="7:23" s="298" customFormat="1" x14ac:dyDescent="0.3">
      <c r="G542" s="297"/>
      <c r="H542" s="297"/>
      <c r="I542" s="297"/>
      <c r="J542" s="297"/>
      <c r="K542" s="297"/>
      <c r="L542" s="297"/>
      <c r="M542" s="297"/>
      <c r="N542" s="297"/>
      <c r="O542" s="297"/>
      <c r="P542" s="297"/>
      <c r="Q542" s="297"/>
      <c r="R542" s="297"/>
      <c r="S542" s="297"/>
      <c r="T542" s="297"/>
      <c r="U542" s="297"/>
      <c r="V542" s="297"/>
      <c r="W542" s="297"/>
    </row>
    <row r="543" spans="7:23" s="298" customFormat="1" x14ac:dyDescent="0.3">
      <c r="G543" s="297"/>
      <c r="H543" s="297"/>
      <c r="I543" s="297"/>
      <c r="J543" s="297"/>
      <c r="K543" s="297"/>
      <c r="L543" s="297"/>
      <c r="M543" s="297"/>
      <c r="N543" s="297"/>
      <c r="O543" s="297"/>
      <c r="P543" s="297"/>
      <c r="Q543" s="297"/>
      <c r="R543" s="297"/>
      <c r="S543" s="297"/>
      <c r="T543" s="297"/>
      <c r="U543" s="297"/>
      <c r="V543" s="297"/>
      <c r="W543" s="297"/>
    </row>
    <row r="544" spans="7:23" s="298" customFormat="1" x14ac:dyDescent="0.3">
      <c r="G544" s="297"/>
      <c r="H544" s="297"/>
      <c r="I544" s="297"/>
      <c r="J544" s="297"/>
      <c r="K544" s="297"/>
      <c r="L544" s="297"/>
      <c r="M544" s="297"/>
      <c r="N544" s="297"/>
      <c r="O544" s="297"/>
      <c r="P544" s="297"/>
      <c r="Q544" s="297"/>
      <c r="R544" s="297"/>
      <c r="S544" s="297"/>
      <c r="T544" s="297"/>
      <c r="U544" s="297"/>
      <c r="V544" s="297"/>
      <c r="W544" s="297"/>
    </row>
    <row r="545" spans="7:23" s="298" customFormat="1" x14ac:dyDescent="0.3">
      <c r="G545" s="297"/>
      <c r="H545" s="297"/>
      <c r="I545" s="297"/>
      <c r="J545" s="297"/>
      <c r="K545" s="297"/>
      <c r="L545" s="297"/>
      <c r="M545" s="297"/>
      <c r="N545" s="297"/>
      <c r="O545" s="297"/>
      <c r="P545" s="297"/>
      <c r="Q545" s="297"/>
      <c r="R545" s="297"/>
      <c r="S545" s="297"/>
      <c r="T545" s="297"/>
      <c r="U545" s="297"/>
      <c r="V545" s="297"/>
      <c r="W545" s="297"/>
    </row>
    <row r="546" spans="7:23" s="298" customFormat="1" x14ac:dyDescent="0.3">
      <c r="G546" s="297"/>
      <c r="H546" s="297"/>
      <c r="I546" s="297"/>
      <c r="J546" s="297"/>
      <c r="K546" s="297"/>
      <c r="L546" s="297"/>
      <c r="M546" s="297"/>
      <c r="N546" s="297"/>
      <c r="O546" s="297"/>
      <c r="P546" s="297"/>
      <c r="Q546" s="297"/>
      <c r="R546" s="297"/>
      <c r="S546" s="297"/>
      <c r="T546" s="297"/>
      <c r="U546" s="297"/>
      <c r="V546" s="297"/>
      <c r="W546" s="297"/>
    </row>
    <row r="547" spans="7:23" s="298" customFormat="1" x14ac:dyDescent="0.3">
      <c r="G547" s="297"/>
      <c r="H547" s="297"/>
      <c r="I547" s="297"/>
      <c r="J547" s="297"/>
      <c r="K547" s="297"/>
      <c r="L547" s="297"/>
      <c r="M547" s="297"/>
      <c r="N547" s="297"/>
      <c r="O547" s="297"/>
      <c r="P547" s="297"/>
      <c r="Q547" s="297"/>
      <c r="R547" s="297"/>
      <c r="S547" s="297"/>
      <c r="T547" s="297"/>
      <c r="U547" s="297"/>
      <c r="V547" s="297"/>
      <c r="W547" s="297"/>
    </row>
    <row r="548" spans="7:23" s="298" customFormat="1" x14ac:dyDescent="0.3">
      <c r="G548" s="297"/>
      <c r="H548" s="297"/>
      <c r="I548" s="297"/>
      <c r="J548" s="297"/>
      <c r="K548" s="297"/>
      <c r="L548" s="297"/>
      <c r="M548" s="297"/>
      <c r="N548" s="297"/>
      <c r="O548" s="297"/>
      <c r="P548" s="297"/>
      <c r="Q548" s="297"/>
      <c r="R548" s="297"/>
      <c r="S548" s="297"/>
      <c r="T548" s="297"/>
      <c r="U548" s="297"/>
      <c r="V548" s="297"/>
      <c r="W548" s="297"/>
    </row>
    <row r="549" spans="7:23" s="298" customFormat="1" x14ac:dyDescent="0.3">
      <c r="G549" s="297"/>
      <c r="H549" s="297"/>
      <c r="I549" s="297"/>
      <c r="J549" s="297"/>
      <c r="K549" s="297"/>
      <c r="L549" s="297"/>
      <c r="M549" s="297"/>
      <c r="N549" s="297"/>
      <c r="O549" s="297"/>
      <c r="P549" s="297"/>
      <c r="Q549" s="297"/>
      <c r="R549" s="297"/>
      <c r="S549" s="297"/>
      <c r="T549" s="297"/>
      <c r="U549" s="297"/>
      <c r="V549" s="297"/>
      <c r="W549" s="297"/>
    </row>
    <row r="550" spans="7:23" s="298" customFormat="1" x14ac:dyDescent="0.3">
      <c r="G550" s="297"/>
      <c r="H550" s="297"/>
      <c r="I550" s="297"/>
      <c r="J550" s="297"/>
      <c r="K550" s="297"/>
      <c r="L550" s="297"/>
      <c r="M550" s="297"/>
      <c r="N550" s="297"/>
      <c r="O550" s="297"/>
      <c r="P550" s="297"/>
      <c r="Q550" s="297"/>
      <c r="R550" s="297"/>
      <c r="S550" s="297"/>
      <c r="T550" s="297"/>
      <c r="U550" s="297"/>
      <c r="V550" s="297"/>
      <c r="W550" s="297"/>
    </row>
    <row r="551" spans="7:23" s="298" customFormat="1" x14ac:dyDescent="0.3">
      <c r="G551" s="297"/>
      <c r="H551" s="297"/>
      <c r="I551" s="297"/>
      <c r="J551" s="297"/>
      <c r="K551" s="297"/>
      <c r="L551" s="297"/>
      <c r="M551" s="297"/>
      <c r="N551" s="297"/>
      <c r="O551" s="297"/>
      <c r="P551" s="297"/>
      <c r="Q551" s="297"/>
      <c r="R551" s="297"/>
      <c r="S551" s="297"/>
      <c r="T551" s="297"/>
      <c r="U551" s="297"/>
      <c r="V551" s="297"/>
      <c r="W551" s="297"/>
    </row>
    <row r="552" spans="7:23" s="298" customFormat="1" x14ac:dyDescent="0.3">
      <c r="G552" s="297"/>
      <c r="H552" s="297"/>
      <c r="I552" s="297"/>
      <c r="J552" s="297"/>
      <c r="K552" s="297"/>
      <c r="L552" s="297"/>
      <c r="M552" s="297"/>
      <c r="N552" s="297"/>
      <c r="O552" s="297"/>
      <c r="P552" s="297"/>
      <c r="Q552" s="297"/>
      <c r="R552" s="297"/>
      <c r="S552" s="297"/>
      <c r="T552" s="297"/>
      <c r="U552" s="297"/>
      <c r="V552" s="297"/>
      <c r="W552" s="297"/>
    </row>
    <row r="553" spans="7:23" s="298" customFormat="1" x14ac:dyDescent="0.3">
      <c r="G553" s="297"/>
      <c r="H553" s="297"/>
      <c r="I553" s="297"/>
      <c r="J553" s="297"/>
      <c r="K553" s="297"/>
      <c r="L553" s="297"/>
      <c r="M553" s="297"/>
      <c r="N553" s="297"/>
      <c r="O553" s="297"/>
      <c r="P553" s="297"/>
      <c r="Q553" s="297"/>
      <c r="R553" s="297"/>
      <c r="S553" s="297"/>
      <c r="T553" s="297"/>
      <c r="U553" s="297"/>
      <c r="V553" s="297"/>
      <c r="W553" s="297"/>
    </row>
    <row r="554" spans="7:23" s="298" customFormat="1" x14ac:dyDescent="0.3">
      <c r="G554" s="297"/>
      <c r="H554" s="297"/>
      <c r="I554" s="297"/>
      <c r="J554" s="297"/>
      <c r="K554" s="297"/>
      <c r="L554" s="297"/>
      <c r="M554" s="297"/>
      <c r="N554" s="297"/>
      <c r="O554" s="297"/>
      <c r="P554" s="297"/>
      <c r="Q554" s="297"/>
      <c r="R554" s="297"/>
      <c r="S554" s="297"/>
      <c r="T554" s="297"/>
      <c r="U554" s="297"/>
      <c r="V554" s="297"/>
      <c r="W554" s="297"/>
    </row>
    <row r="555" spans="7:23" s="298" customFormat="1" x14ac:dyDescent="0.3">
      <c r="G555" s="297"/>
      <c r="H555" s="297"/>
      <c r="I555" s="297"/>
      <c r="J555" s="297"/>
      <c r="K555" s="297"/>
      <c r="L555" s="297"/>
      <c r="M555" s="297"/>
      <c r="N555" s="297"/>
      <c r="O555" s="297"/>
      <c r="P555" s="297"/>
      <c r="Q555" s="297"/>
      <c r="R555" s="297"/>
      <c r="S555" s="297"/>
      <c r="T555" s="297"/>
      <c r="U555" s="297"/>
      <c r="V555" s="297"/>
      <c r="W555" s="297"/>
    </row>
    <row r="556" spans="7:23" s="298" customFormat="1" x14ac:dyDescent="0.3">
      <c r="G556" s="297"/>
      <c r="H556" s="297"/>
      <c r="I556" s="297"/>
      <c r="J556" s="297"/>
      <c r="K556" s="297"/>
      <c r="L556" s="297"/>
      <c r="M556" s="297"/>
      <c r="N556" s="297"/>
      <c r="O556" s="297"/>
      <c r="P556" s="297"/>
      <c r="Q556" s="297"/>
      <c r="R556" s="297"/>
      <c r="S556" s="297"/>
      <c r="T556" s="297"/>
      <c r="U556" s="297"/>
      <c r="V556" s="297"/>
      <c r="W556" s="297"/>
    </row>
    <row r="557" spans="7:23" s="298" customFormat="1" x14ac:dyDescent="0.3">
      <c r="G557" s="297"/>
      <c r="H557" s="297"/>
      <c r="I557" s="297"/>
      <c r="J557" s="297"/>
      <c r="K557" s="297"/>
      <c r="L557" s="297"/>
      <c r="M557" s="297"/>
      <c r="N557" s="297"/>
      <c r="O557" s="297"/>
      <c r="P557" s="297"/>
      <c r="Q557" s="297"/>
      <c r="R557" s="297"/>
      <c r="S557" s="297"/>
      <c r="T557" s="297"/>
      <c r="U557" s="297"/>
      <c r="V557" s="297"/>
      <c r="W557" s="297"/>
    </row>
    <row r="558" spans="7:23" s="298" customFormat="1" x14ac:dyDescent="0.3">
      <c r="G558" s="297"/>
      <c r="H558" s="297"/>
      <c r="I558" s="297"/>
      <c r="J558" s="297"/>
      <c r="K558" s="297"/>
      <c r="L558" s="297"/>
      <c r="M558" s="297"/>
      <c r="N558" s="297"/>
      <c r="O558" s="297"/>
      <c r="P558" s="297"/>
      <c r="Q558" s="297"/>
      <c r="R558" s="297"/>
      <c r="S558" s="297"/>
      <c r="T558" s="297"/>
      <c r="U558" s="297"/>
      <c r="V558" s="297"/>
      <c r="W558" s="297"/>
    </row>
    <row r="559" spans="7:23" s="298" customFormat="1" x14ac:dyDescent="0.3">
      <c r="G559" s="297"/>
      <c r="H559" s="297"/>
      <c r="I559" s="297"/>
      <c r="J559" s="297"/>
      <c r="K559" s="297"/>
      <c r="L559" s="297"/>
      <c r="M559" s="297"/>
      <c r="N559" s="297"/>
      <c r="O559" s="297"/>
      <c r="P559" s="297"/>
      <c r="Q559" s="297"/>
      <c r="R559" s="297"/>
      <c r="S559" s="297"/>
      <c r="T559" s="297"/>
      <c r="U559" s="297"/>
      <c r="V559" s="297"/>
      <c r="W559" s="297"/>
    </row>
    <row r="560" spans="7:23" s="298" customFormat="1" x14ac:dyDescent="0.3">
      <c r="G560" s="297"/>
      <c r="H560" s="297"/>
      <c r="I560" s="297"/>
      <c r="J560" s="297"/>
      <c r="K560" s="297"/>
      <c r="L560" s="297"/>
      <c r="M560" s="297"/>
      <c r="N560" s="297"/>
      <c r="O560" s="297"/>
      <c r="P560" s="297"/>
      <c r="Q560" s="297"/>
      <c r="R560" s="297"/>
      <c r="S560" s="297"/>
      <c r="T560" s="297"/>
      <c r="U560" s="297"/>
      <c r="V560" s="297"/>
      <c r="W560" s="297"/>
    </row>
    <row r="561" spans="7:23" s="298" customFormat="1" x14ac:dyDescent="0.3">
      <c r="G561" s="297"/>
      <c r="H561" s="297"/>
      <c r="I561" s="297"/>
      <c r="J561" s="297"/>
      <c r="K561" s="297"/>
      <c r="L561" s="297"/>
      <c r="M561" s="297"/>
      <c r="N561" s="297"/>
      <c r="O561" s="297"/>
      <c r="P561" s="297"/>
      <c r="Q561" s="297"/>
      <c r="R561" s="297"/>
      <c r="S561" s="297"/>
      <c r="T561" s="297"/>
      <c r="U561" s="297"/>
      <c r="V561" s="297"/>
      <c r="W561" s="297"/>
    </row>
    <row r="562" spans="7:23" s="298" customFormat="1" x14ac:dyDescent="0.3">
      <c r="G562" s="297"/>
      <c r="H562" s="297"/>
      <c r="I562" s="297"/>
      <c r="J562" s="297"/>
      <c r="K562" s="297"/>
      <c r="L562" s="297"/>
      <c r="M562" s="297"/>
      <c r="N562" s="297"/>
      <c r="O562" s="297"/>
      <c r="P562" s="297"/>
      <c r="Q562" s="297"/>
      <c r="R562" s="297"/>
      <c r="S562" s="297"/>
      <c r="T562" s="297"/>
      <c r="U562" s="297"/>
      <c r="V562" s="297"/>
      <c r="W562" s="297"/>
    </row>
    <row r="563" spans="7:23" s="298" customFormat="1" x14ac:dyDescent="0.3">
      <c r="G563" s="297"/>
      <c r="H563" s="297"/>
      <c r="I563" s="297"/>
      <c r="J563" s="297"/>
      <c r="K563" s="297"/>
      <c r="L563" s="297"/>
      <c r="M563" s="297"/>
      <c r="N563" s="297"/>
      <c r="O563" s="297"/>
      <c r="P563" s="297"/>
      <c r="Q563" s="297"/>
      <c r="R563" s="297"/>
      <c r="S563" s="297"/>
      <c r="T563" s="297"/>
      <c r="U563" s="297"/>
      <c r="V563" s="297"/>
      <c r="W563" s="297"/>
    </row>
    <row r="564" spans="7:23" s="298" customFormat="1" x14ac:dyDescent="0.3">
      <c r="G564" s="297"/>
      <c r="H564" s="297"/>
      <c r="I564" s="297"/>
      <c r="J564" s="297"/>
      <c r="K564" s="297"/>
      <c r="L564" s="297"/>
      <c r="M564" s="297"/>
      <c r="N564" s="297"/>
      <c r="O564" s="297"/>
      <c r="P564" s="297"/>
      <c r="Q564" s="297"/>
      <c r="R564" s="297"/>
      <c r="S564" s="297"/>
      <c r="T564" s="297"/>
      <c r="U564" s="297"/>
      <c r="V564" s="297"/>
      <c r="W564" s="297"/>
    </row>
    <row r="565" spans="7:23" s="298" customFormat="1" x14ac:dyDescent="0.3">
      <c r="G565" s="297"/>
      <c r="H565" s="297"/>
      <c r="I565" s="297"/>
      <c r="J565" s="297"/>
      <c r="K565" s="297"/>
      <c r="L565" s="297"/>
      <c r="M565" s="297"/>
      <c r="N565" s="297"/>
      <c r="O565" s="297"/>
      <c r="P565" s="297"/>
      <c r="Q565" s="297"/>
      <c r="R565" s="297"/>
      <c r="S565" s="297"/>
      <c r="T565" s="297"/>
      <c r="U565" s="297"/>
      <c r="V565" s="297"/>
      <c r="W565" s="297"/>
    </row>
    <row r="566" spans="7:23" s="298" customFormat="1" x14ac:dyDescent="0.3">
      <c r="G566" s="297"/>
      <c r="H566" s="297"/>
      <c r="I566" s="297"/>
      <c r="J566" s="297"/>
      <c r="K566" s="297"/>
      <c r="L566" s="297"/>
      <c r="M566" s="297"/>
      <c r="N566" s="297"/>
      <c r="O566" s="297"/>
      <c r="P566" s="297"/>
      <c r="Q566" s="297"/>
      <c r="R566" s="297"/>
      <c r="S566" s="297"/>
      <c r="T566" s="297"/>
      <c r="U566" s="297"/>
      <c r="V566" s="297"/>
      <c r="W566" s="297"/>
    </row>
    <row r="567" spans="7:23" s="298" customFormat="1" x14ac:dyDescent="0.3">
      <c r="G567" s="297"/>
      <c r="H567" s="297"/>
      <c r="I567" s="297"/>
      <c r="J567" s="297"/>
      <c r="K567" s="297"/>
      <c r="L567" s="297"/>
      <c r="M567" s="297"/>
      <c r="N567" s="297"/>
      <c r="O567" s="297"/>
      <c r="P567" s="297"/>
      <c r="Q567" s="297"/>
      <c r="R567" s="297"/>
      <c r="S567" s="297"/>
      <c r="T567" s="297"/>
      <c r="U567" s="297"/>
      <c r="V567" s="297"/>
      <c r="W567" s="297"/>
    </row>
    <row r="568" spans="7:23" s="298" customFormat="1" x14ac:dyDescent="0.3">
      <c r="G568" s="297"/>
      <c r="H568" s="297"/>
      <c r="I568" s="297"/>
      <c r="J568" s="297"/>
      <c r="K568" s="297"/>
      <c r="L568" s="297"/>
      <c r="M568" s="297"/>
      <c r="N568" s="297"/>
      <c r="O568" s="297"/>
      <c r="P568" s="297"/>
      <c r="Q568" s="297"/>
      <c r="R568" s="297"/>
      <c r="S568" s="297"/>
      <c r="T568" s="297"/>
      <c r="U568" s="297"/>
      <c r="V568" s="297"/>
      <c r="W568" s="297"/>
    </row>
    <row r="569" spans="7:23" s="298" customFormat="1" x14ac:dyDescent="0.3">
      <c r="G569" s="297"/>
      <c r="H569" s="297"/>
      <c r="I569" s="297"/>
      <c r="J569" s="297"/>
      <c r="K569" s="297"/>
      <c r="L569" s="297"/>
      <c r="M569" s="297"/>
      <c r="N569" s="297"/>
      <c r="O569" s="297"/>
      <c r="P569" s="297"/>
      <c r="Q569" s="297"/>
      <c r="R569" s="297"/>
      <c r="S569" s="297"/>
      <c r="T569" s="297"/>
      <c r="U569" s="297"/>
      <c r="V569" s="297"/>
      <c r="W569" s="297"/>
    </row>
    <row r="570" spans="7:23" s="298" customFormat="1" x14ac:dyDescent="0.3">
      <c r="G570" s="297"/>
      <c r="H570" s="297"/>
      <c r="I570" s="297"/>
      <c r="J570" s="297"/>
      <c r="K570" s="297"/>
      <c r="L570" s="297"/>
      <c r="M570" s="297"/>
      <c r="N570" s="297"/>
      <c r="O570" s="297"/>
      <c r="P570" s="297"/>
      <c r="Q570" s="297"/>
      <c r="R570" s="297"/>
      <c r="S570" s="297"/>
      <c r="T570" s="297"/>
      <c r="U570" s="297"/>
      <c r="V570" s="297"/>
      <c r="W570" s="297"/>
    </row>
    <row r="571" spans="7:23" s="298" customFormat="1" x14ac:dyDescent="0.3">
      <c r="G571" s="297"/>
      <c r="H571" s="297"/>
      <c r="I571" s="297"/>
      <c r="J571" s="297"/>
      <c r="K571" s="297"/>
      <c r="L571" s="297"/>
      <c r="M571" s="297"/>
      <c r="N571" s="297"/>
      <c r="O571" s="297"/>
      <c r="P571" s="297"/>
      <c r="Q571" s="297"/>
      <c r="R571" s="297"/>
      <c r="S571" s="297"/>
      <c r="T571" s="297"/>
      <c r="U571" s="297"/>
      <c r="V571" s="297"/>
      <c r="W571" s="297"/>
    </row>
    <row r="572" spans="7:23" s="298" customFormat="1" x14ac:dyDescent="0.3">
      <c r="G572" s="297"/>
      <c r="H572" s="297"/>
      <c r="I572" s="297"/>
      <c r="J572" s="297"/>
      <c r="K572" s="297"/>
      <c r="L572" s="297"/>
      <c r="M572" s="297"/>
      <c r="N572" s="297"/>
      <c r="O572" s="297"/>
      <c r="P572" s="297"/>
      <c r="Q572" s="297"/>
      <c r="R572" s="297"/>
      <c r="S572" s="297"/>
      <c r="T572" s="297"/>
      <c r="U572" s="297"/>
      <c r="V572" s="297"/>
      <c r="W572" s="297"/>
    </row>
    <row r="573" spans="7:23" s="298" customFormat="1" x14ac:dyDescent="0.3">
      <c r="G573" s="297"/>
      <c r="H573" s="297"/>
      <c r="I573" s="297"/>
      <c r="J573" s="297"/>
      <c r="K573" s="297"/>
      <c r="L573" s="297"/>
      <c r="M573" s="297"/>
      <c r="N573" s="297"/>
      <c r="O573" s="297"/>
      <c r="P573" s="297"/>
      <c r="Q573" s="297"/>
      <c r="R573" s="297"/>
      <c r="S573" s="297"/>
      <c r="T573" s="297"/>
      <c r="U573" s="297"/>
      <c r="V573" s="297"/>
      <c r="W573" s="297"/>
    </row>
    <row r="574" spans="7:23" s="298" customFormat="1" x14ac:dyDescent="0.3">
      <c r="G574" s="297"/>
      <c r="H574" s="297"/>
      <c r="I574" s="297"/>
      <c r="J574" s="297"/>
      <c r="K574" s="297"/>
      <c r="L574" s="297"/>
      <c r="M574" s="297"/>
      <c r="N574" s="297"/>
      <c r="O574" s="297"/>
      <c r="P574" s="297"/>
      <c r="Q574" s="297"/>
      <c r="R574" s="297"/>
      <c r="S574" s="297"/>
      <c r="T574" s="297"/>
      <c r="U574" s="297"/>
      <c r="V574" s="297"/>
      <c r="W574" s="297"/>
    </row>
    <row r="575" spans="7:23" s="298" customFormat="1" x14ac:dyDescent="0.3">
      <c r="G575" s="297"/>
      <c r="H575" s="297"/>
      <c r="I575" s="297"/>
      <c r="J575" s="297"/>
      <c r="K575" s="297"/>
      <c r="L575" s="297"/>
      <c r="M575" s="297"/>
      <c r="N575" s="297"/>
      <c r="O575" s="297"/>
      <c r="P575" s="297"/>
      <c r="Q575" s="297"/>
      <c r="R575" s="297"/>
      <c r="S575" s="297"/>
      <c r="T575" s="297"/>
      <c r="U575" s="297"/>
      <c r="V575" s="297"/>
      <c r="W575" s="297"/>
    </row>
    <row r="576" spans="7:23" s="298" customFormat="1" x14ac:dyDescent="0.3">
      <c r="G576" s="297"/>
      <c r="H576" s="297"/>
      <c r="I576" s="297"/>
      <c r="J576" s="297"/>
      <c r="K576" s="297"/>
      <c r="L576" s="297"/>
      <c r="M576" s="297"/>
      <c r="N576" s="297"/>
      <c r="O576" s="297"/>
      <c r="P576" s="297"/>
      <c r="Q576" s="297"/>
      <c r="R576" s="297"/>
      <c r="S576" s="297"/>
      <c r="T576" s="297"/>
      <c r="U576" s="297"/>
      <c r="V576" s="297"/>
      <c r="W576" s="297"/>
    </row>
    <row r="577" spans="7:23" s="298" customFormat="1" x14ac:dyDescent="0.3">
      <c r="G577" s="297"/>
      <c r="H577" s="297"/>
      <c r="I577" s="297"/>
      <c r="J577" s="297"/>
      <c r="K577" s="297"/>
      <c r="L577" s="297"/>
      <c r="M577" s="297"/>
      <c r="N577" s="297"/>
      <c r="O577" s="297"/>
      <c r="P577" s="297"/>
      <c r="Q577" s="297"/>
      <c r="R577" s="297"/>
      <c r="S577" s="297"/>
      <c r="T577" s="297"/>
      <c r="U577" s="297"/>
      <c r="V577" s="297"/>
      <c r="W577" s="297"/>
    </row>
    <row r="578" spans="7:23" s="298" customFormat="1" x14ac:dyDescent="0.3">
      <c r="G578" s="297"/>
      <c r="H578" s="297"/>
      <c r="I578" s="297"/>
      <c r="J578" s="297"/>
      <c r="K578" s="297"/>
      <c r="L578" s="297"/>
      <c r="M578" s="297"/>
      <c r="N578" s="297"/>
      <c r="O578" s="297"/>
      <c r="P578" s="297"/>
      <c r="Q578" s="297"/>
      <c r="R578" s="297"/>
      <c r="S578" s="297"/>
      <c r="T578" s="297"/>
      <c r="U578" s="297"/>
      <c r="V578" s="297"/>
      <c r="W578" s="297"/>
    </row>
    <row r="579" spans="7:23" s="298" customFormat="1" x14ac:dyDescent="0.3">
      <c r="G579" s="297"/>
      <c r="H579" s="297"/>
      <c r="I579" s="297"/>
      <c r="J579" s="297"/>
      <c r="K579" s="297"/>
      <c r="L579" s="297"/>
      <c r="M579" s="297"/>
      <c r="N579" s="297"/>
      <c r="O579" s="297"/>
      <c r="P579" s="297"/>
      <c r="Q579" s="297"/>
      <c r="R579" s="297"/>
      <c r="S579" s="297"/>
      <c r="T579" s="297"/>
      <c r="U579" s="297"/>
      <c r="V579" s="297"/>
      <c r="W579" s="297"/>
    </row>
    <row r="580" spans="7:23" s="298" customFormat="1" x14ac:dyDescent="0.3">
      <c r="G580" s="297"/>
      <c r="H580" s="297"/>
      <c r="I580" s="297"/>
      <c r="J580" s="297"/>
      <c r="K580" s="297"/>
      <c r="L580" s="297"/>
      <c r="M580" s="297"/>
      <c r="N580" s="297"/>
      <c r="O580" s="297"/>
      <c r="P580" s="297"/>
      <c r="Q580" s="297"/>
      <c r="R580" s="297"/>
      <c r="S580" s="297"/>
      <c r="T580" s="297"/>
      <c r="U580" s="297"/>
      <c r="V580" s="297"/>
      <c r="W580" s="297"/>
    </row>
    <row r="581" spans="7:23" s="298" customFormat="1" x14ac:dyDescent="0.3">
      <c r="G581" s="297"/>
      <c r="H581" s="297"/>
      <c r="I581" s="297"/>
      <c r="J581" s="297"/>
      <c r="K581" s="297"/>
      <c r="L581" s="297"/>
      <c r="M581" s="297"/>
      <c r="N581" s="297"/>
      <c r="O581" s="297"/>
      <c r="P581" s="297"/>
      <c r="Q581" s="297"/>
      <c r="R581" s="297"/>
      <c r="S581" s="297"/>
      <c r="T581" s="297"/>
      <c r="U581" s="297"/>
      <c r="V581" s="297"/>
      <c r="W581" s="297"/>
    </row>
    <row r="582" spans="7:23" s="298" customFormat="1" x14ac:dyDescent="0.3">
      <c r="G582" s="297"/>
      <c r="H582" s="297"/>
      <c r="I582" s="297"/>
      <c r="J582" s="297"/>
      <c r="K582" s="297"/>
      <c r="L582" s="297"/>
      <c r="M582" s="297"/>
      <c r="N582" s="297"/>
      <c r="O582" s="297"/>
      <c r="P582" s="297"/>
      <c r="Q582" s="297"/>
      <c r="R582" s="297"/>
      <c r="S582" s="297"/>
      <c r="T582" s="297"/>
      <c r="U582" s="297"/>
      <c r="V582" s="297"/>
      <c r="W582" s="297"/>
    </row>
    <row r="583" spans="7:23" s="298" customFormat="1" x14ac:dyDescent="0.3">
      <c r="G583" s="297"/>
      <c r="H583" s="297"/>
      <c r="I583" s="297"/>
      <c r="J583" s="297"/>
      <c r="K583" s="297"/>
      <c r="L583" s="297"/>
      <c r="M583" s="297"/>
      <c r="N583" s="297"/>
      <c r="O583" s="297"/>
      <c r="P583" s="297"/>
      <c r="Q583" s="297"/>
      <c r="R583" s="297"/>
      <c r="S583" s="297"/>
      <c r="T583" s="297"/>
      <c r="U583" s="297"/>
      <c r="V583" s="297"/>
      <c r="W583" s="297"/>
    </row>
    <row r="584" spans="7:23" s="298" customFormat="1" x14ac:dyDescent="0.3">
      <c r="G584" s="297"/>
      <c r="H584" s="297"/>
      <c r="I584" s="297"/>
      <c r="J584" s="297"/>
      <c r="K584" s="297"/>
      <c r="L584" s="297"/>
      <c r="M584" s="297"/>
      <c r="N584" s="297"/>
      <c r="O584" s="297"/>
      <c r="P584" s="297"/>
      <c r="Q584" s="297"/>
      <c r="R584" s="297"/>
      <c r="S584" s="297"/>
      <c r="T584" s="297"/>
      <c r="U584" s="297"/>
      <c r="V584" s="297"/>
      <c r="W584" s="297"/>
    </row>
    <row r="585" spans="7:23" s="298" customFormat="1" x14ac:dyDescent="0.3">
      <c r="G585" s="297"/>
      <c r="H585" s="297"/>
      <c r="I585" s="297"/>
      <c r="J585" s="297"/>
      <c r="K585" s="297"/>
      <c r="L585" s="297"/>
      <c r="M585" s="297"/>
      <c r="N585" s="297"/>
      <c r="O585" s="297"/>
      <c r="P585" s="297"/>
      <c r="Q585" s="297"/>
      <c r="R585" s="297"/>
      <c r="S585" s="297"/>
      <c r="T585" s="297"/>
      <c r="U585" s="297"/>
      <c r="V585" s="297"/>
      <c r="W585" s="297"/>
    </row>
    <row r="586" spans="7:23" s="298" customFormat="1" x14ac:dyDescent="0.3">
      <c r="G586" s="297"/>
      <c r="H586" s="297"/>
      <c r="I586" s="297"/>
      <c r="J586" s="297"/>
      <c r="K586" s="297"/>
      <c r="L586" s="297"/>
      <c r="M586" s="297"/>
      <c r="N586" s="297"/>
      <c r="O586" s="297"/>
      <c r="P586" s="297"/>
      <c r="Q586" s="297"/>
      <c r="R586" s="297"/>
      <c r="S586" s="297"/>
      <c r="T586" s="297"/>
      <c r="U586" s="297"/>
      <c r="V586" s="297"/>
      <c r="W586" s="297"/>
    </row>
    <row r="587" spans="7:23" s="298" customFormat="1" x14ac:dyDescent="0.3">
      <c r="G587" s="297"/>
      <c r="H587" s="297"/>
      <c r="I587" s="297"/>
      <c r="J587" s="297"/>
      <c r="K587" s="297"/>
      <c r="L587" s="297"/>
      <c r="M587" s="297"/>
      <c r="N587" s="297"/>
      <c r="O587" s="297"/>
      <c r="P587" s="297"/>
      <c r="Q587" s="297"/>
      <c r="R587" s="297"/>
      <c r="S587" s="297"/>
      <c r="T587" s="297"/>
      <c r="U587" s="297"/>
      <c r="V587" s="297"/>
      <c r="W587" s="297"/>
    </row>
    <row r="588" spans="7:23" s="298" customFormat="1" x14ac:dyDescent="0.3">
      <c r="G588" s="297"/>
      <c r="H588" s="297"/>
      <c r="I588" s="297"/>
      <c r="J588" s="297"/>
      <c r="K588" s="297"/>
      <c r="L588" s="297"/>
      <c r="M588" s="297"/>
      <c r="N588" s="297"/>
      <c r="O588" s="297"/>
      <c r="P588" s="297"/>
      <c r="Q588" s="297"/>
      <c r="R588" s="297"/>
      <c r="S588" s="297"/>
      <c r="T588" s="297"/>
      <c r="U588" s="297"/>
      <c r="V588" s="297"/>
      <c r="W588" s="297"/>
    </row>
    <row r="589" spans="7:23" s="298" customFormat="1" x14ac:dyDescent="0.3">
      <c r="G589" s="297"/>
      <c r="H589" s="297"/>
      <c r="I589" s="297"/>
      <c r="J589" s="297"/>
      <c r="K589" s="297"/>
      <c r="L589" s="297"/>
      <c r="M589" s="297"/>
      <c r="N589" s="297"/>
      <c r="O589" s="297"/>
      <c r="P589" s="297"/>
      <c r="Q589" s="297"/>
      <c r="R589" s="297"/>
      <c r="S589" s="297"/>
      <c r="T589" s="297"/>
      <c r="U589" s="297"/>
      <c r="V589" s="297"/>
      <c r="W589" s="297"/>
    </row>
    <row r="590" spans="7:23" s="298" customFormat="1" x14ac:dyDescent="0.3">
      <c r="G590" s="297"/>
      <c r="H590" s="297"/>
      <c r="I590" s="297"/>
      <c r="J590" s="297"/>
      <c r="K590" s="297"/>
      <c r="L590" s="297"/>
      <c r="M590" s="297"/>
      <c r="N590" s="297"/>
      <c r="O590" s="297"/>
      <c r="P590" s="297"/>
      <c r="Q590" s="297"/>
      <c r="R590" s="297"/>
      <c r="S590" s="297"/>
      <c r="T590" s="297"/>
      <c r="U590" s="297"/>
      <c r="V590" s="297"/>
      <c r="W590" s="297"/>
    </row>
    <row r="591" spans="7:23" s="298" customFormat="1" x14ac:dyDescent="0.3">
      <c r="G591" s="297"/>
      <c r="H591" s="297"/>
      <c r="I591" s="297"/>
      <c r="J591" s="297"/>
      <c r="K591" s="297"/>
      <c r="L591" s="297"/>
      <c r="M591" s="297"/>
      <c r="N591" s="297"/>
      <c r="O591" s="297"/>
      <c r="P591" s="297"/>
      <c r="Q591" s="297"/>
      <c r="R591" s="297"/>
      <c r="S591" s="297"/>
      <c r="T591" s="297"/>
      <c r="U591" s="297"/>
      <c r="V591" s="297"/>
      <c r="W591" s="297"/>
    </row>
    <row r="592" spans="7:23" s="298" customFormat="1" x14ac:dyDescent="0.3">
      <c r="G592" s="297"/>
      <c r="H592" s="297"/>
      <c r="I592" s="297"/>
      <c r="J592" s="297"/>
      <c r="K592" s="297"/>
      <c r="L592" s="297"/>
      <c r="M592" s="297"/>
      <c r="N592" s="297"/>
      <c r="O592" s="297"/>
      <c r="P592" s="297"/>
      <c r="Q592" s="297"/>
      <c r="R592" s="297"/>
      <c r="S592" s="297"/>
      <c r="T592" s="297"/>
      <c r="U592" s="297"/>
      <c r="V592" s="297"/>
      <c r="W592" s="297"/>
    </row>
    <row r="593" spans="7:23" s="298" customFormat="1" x14ac:dyDescent="0.3">
      <c r="G593" s="297"/>
      <c r="H593" s="297"/>
      <c r="I593" s="297"/>
      <c r="J593" s="297"/>
      <c r="K593" s="297"/>
      <c r="L593" s="297"/>
      <c r="M593" s="297"/>
      <c r="N593" s="297"/>
      <c r="O593" s="297"/>
      <c r="P593" s="297"/>
      <c r="Q593" s="297"/>
      <c r="R593" s="297"/>
      <c r="S593" s="297"/>
      <c r="T593" s="297"/>
      <c r="U593" s="297"/>
      <c r="V593" s="297"/>
      <c r="W593" s="297"/>
    </row>
    <row r="594" spans="7:23" s="298" customFormat="1" x14ac:dyDescent="0.3">
      <c r="G594" s="297"/>
      <c r="H594" s="297"/>
      <c r="I594" s="297"/>
      <c r="J594" s="297"/>
      <c r="K594" s="297"/>
      <c r="L594" s="297"/>
      <c r="M594" s="297"/>
      <c r="N594" s="297"/>
      <c r="O594" s="297"/>
      <c r="P594" s="297"/>
      <c r="Q594" s="297"/>
      <c r="R594" s="297"/>
      <c r="S594" s="297"/>
      <c r="T594" s="297"/>
      <c r="U594" s="297"/>
      <c r="V594" s="297"/>
      <c r="W594" s="297"/>
    </row>
    <row r="595" spans="7:23" s="298" customFormat="1" x14ac:dyDescent="0.3">
      <c r="G595" s="297"/>
      <c r="H595" s="297"/>
      <c r="I595" s="297"/>
      <c r="J595" s="297"/>
      <c r="K595" s="297"/>
      <c r="L595" s="297"/>
      <c r="M595" s="297"/>
      <c r="N595" s="297"/>
      <c r="O595" s="297"/>
      <c r="P595" s="297"/>
      <c r="Q595" s="297"/>
      <c r="R595" s="297"/>
      <c r="S595" s="297"/>
      <c r="T595" s="297"/>
      <c r="U595" s="297"/>
      <c r="V595" s="297"/>
      <c r="W595" s="297"/>
    </row>
    <row r="596" spans="7:23" s="298" customFormat="1" x14ac:dyDescent="0.3">
      <c r="G596" s="297"/>
      <c r="H596" s="297"/>
      <c r="I596" s="297"/>
      <c r="J596" s="297"/>
      <c r="K596" s="297"/>
      <c r="L596" s="297"/>
      <c r="M596" s="297"/>
      <c r="N596" s="297"/>
      <c r="O596" s="297"/>
      <c r="P596" s="297"/>
      <c r="Q596" s="297"/>
      <c r="R596" s="297"/>
      <c r="S596" s="297"/>
      <c r="T596" s="297"/>
      <c r="U596" s="297"/>
      <c r="V596" s="297"/>
      <c r="W596" s="297"/>
    </row>
    <row r="597" spans="7:23" s="298" customFormat="1" x14ac:dyDescent="0.3">
      <c r="G597" s="297"/>
      <c r="H597" s="297"/>
      <c r="I597" s="297"/>
      <c r="J597" s="297"/>
      <c r="K597" s="297"/>
      <c r="L597" s="297"/>
      <c r="M597" s="297"/>
      <c r="N597" s="297"/>
      <c r="O597" s="297"/>
      <c r="P597" s="297"/>
      <c r="Q597" s="297"/>
      <c r="R597" s="297"/>
      <c r="S597" s="297"/>
      <c r="T597" s="297"/>
      <c r="U597" s="297"/>
      <c r="V597" s="297"/>
      <c r="W597" s="297"/>
    </row>
    <row r="598" spans="7:23" s="298" customFormat="1" x14ac:dyDescent="0.3">
      <c r="G598" s="297"/>
      <c r="H598" s="297"/>
      <c r="I598" s="297"/>
      <c r="J598" s="297"/>
      <c r="K598" s="297"/>
      <c r="L598" s="297"/>
      <c r="M598" s="297"/>
      <c r="N598" s="297"/>
      <c r="O598" s="297"/>
      <c r="P598" s="297"/>
      <c r="Q598" s="297"/>
      <c r="R598" s="297"/>
      <c r="S598" s="297"/>
      <c r="T598" s="297"/>
      <c r="U598" s="297"/>
      <c r="V598" s="297"/>
      <c r="W598" s="297"/>
    </row>
    <row r="599" spans="7:23" s="298" customFormat="1" x14ac:dyDescent="0.3">
      <c r="G599" s="297"/>
      <c r="H599" s="297"/>
      <c r="I599" s="297"/>
      <c r="J599" s="297"/>
      <c r="K599" s="297"/>
      <c r="L599" s="297"/>
      <c r="M599" s="297"/>
      <c r="N599" s="297"/>
      <c r="O599" s="297"/>
      <c r="P599" s="297"/>
      <c r="Q599" s="297"/>
      <c r="R599" s="297"/>
      <c r="S599" s="297"/>
      <c r="T599" s="297"/>
      <c r="U599" s="297"/>
      <c r="V599" s="297"/>
      <c r="W599" s="297"/>
    </row>
    <row r="600" spans="7:23" s="298" customFormat="1" x14ac:dyDescent="0.3">
      <c r="G600" s="297"/>
      <c r="H600" s="297"/>
      <c r="I600" s="297"/>
      <c r="J600" s="297"/>
      <c r="K600" s="297"/>
      <c r="L600" s="297"/>
      <c r="M600" s="297"/>
      <c r="N600" s="297"/>
      <c r="O600" s="297"/>
      <c r="P600" s="297"/>
      <c r="Q600" s="297"/>
      <c r="R600" s="297"/>
      <c r="S600" s="297"/>
      <c r="T600" s="297"/>
      <c r="U600" s="297"/>
      <c r="V600" s="297"/>
      <c r="W600" s="297"/>
    </row>
    <row r="601" spans="7:23" s="298" customFormat="1" x14ac:dyDescent="0.3">
      <c r="G601" s="297"/>
      <c r="H601" s="297"/>
      <c r="I601" s="297"/>
      <c r="J601" s="297"/>
      <c r="K601" s="297"/>
      <c r="L601" s="297"/>
      <c r="M601" s="297"/>
      <c r="N601" s="297"/>
      <c r="O601" s="297"/>
      <c r="P601" s="297"/>
      <c r="Q601" s="297"/>
      <c r="R601" s="297"/>
      <c r="S601" s="297"/>
      <c r="T601" s="297"/>
      <c r="U601" s="297"/>
      <c r="V601" s="297"/>
      <c r="W601" s="297"/>
    </row>
    <row r="602" spans="7:23" s="298" customFormat="1" x14ac:dyDescent="0.3">
      <c r="G602" s="297"/>
      <c r="H602" s="297"/>
      <c r="I602" s="297"/>
      <c r="J602" s="297"/>
      <c r="K602" s="297"/>
      <c r="L602" s="297"/>
      <c r="M602" s="297"/>
      <c r="N602" s="297"/>
      <c r="O602" s="297"/>
      <c r="P602" s="297"/>
      <c r="Q602" s="297"/>
      <c r="R602" s="297"/>
      <c r="S602" s="297"/>
      <c r="T602" s="297"/>
      <c r="U602" s="297"/>
      <c r="V602" s="297"/>
      <c r="W602" s="297"/>
    </row>
    <row r="603" spans="7:23" s="298" customFormat="1" x14ac:dyDescent="0.3">
      <c r="G603" s="297"/>
      <c r="H603" s="297"/>
      <c r="I603" s="297"/>
      <c r="J603" s="297"/>
      <c r="K603" s="297"/>
      <c r="L603" s="297"/>
      <c r="M603" s="297"/>
      <c r="N603" s="297"/>
      <c r="O603" s="297"/>
      <c r="P603" s="297"/>
      <c r="Q603" s="297"/>
      <c r="R603" s="297"/>
      <c r="S603" s="297"/>
      <c r="T603" s="297"/>
      <c r="U603" s="297"/>
      <c r="V603" s="297"/>
      <c r="W603" s="297"/>
    </row>
    <row r="604" spans="7:23" s="298" customFormat="1" x14ac:dyDescent="0.3">
      <c r="G604" s="297"/>
      <c r="H604" s="297"/>
      <c r="I604" s="297"/>
      <c r="J604" s="297"/>
      <c r="K604" s="297"/>
      <c r="L604" s="297"/>
      <c r="M604" s="297"/>
      <c r="N604" s="297"/>
      <c r="O604" s="297"/>
      <c r="P604" s="297"/>
      <c r="Q604" s="297"/>
      <c r="R604" s="297"/>
      <c r="S604" s="297"/>
      <c r="T604" s="297"/>
      <c r="U604" s="297"/>
      <c r="V604" s="297"/>
      <c r="W604" s="297"/>
    </row>
    <row r="605" spans="7:23" s="298" customFormat="1" x14ac:dyDescent="0.3">
      <c r="G605" s="297"/>
      <c r="H605" s="297"/>
      <c r="I605" s="297"/>
      <c r="J605" s="297"/>
      <c r="K605" s="297"/>
      <c r="L605" s="297"/>
      <c r="M605" s="297"/>
      <c r="N605" s="297"/>
      <c r="O605" s="297"/>
      <c r="P605" s="297"/>
      <c r="Q605" s="297"/>
      <c r="R605" s="297"/>
      <c r="S605" s="297"/>
      <c r="T605" s="297"/>
      <c r="U605" s="297"/>
      <c r="V605" s="297"/>
      <c r="W605" s="297"/>
    </row>
    <row r="606" spans="7:23" s="298" customFormat="1" x14ac:dyDescent="0.3">
      <c r="G606" s="297"/>
      <c r="H606" s="297"/>
      <c r="I606" s="297"/>
      <c r="J606" s="297"/>
      <c r="K606" s="297"/>
      <c r="L606" s="297"/>
      <c r="M606" s="297"/>
      <c r="N606" s="297"/>
      <c r="O606" s="297"/>
      <c r="P606" s="297"/>
      <c r="Q606" s="297"/>
      <c r="R606" s="297"/>
      <c r="S606" s="297"/>
      <c r="T606" s="297"/>
      <c r="U606" s="297"/>
      <c r="V606" s="297"/>
      <c r="W606" s="297"/>
    </row>
    <row r="607" spans="7:23" s="298" customFormat="1" x14ac:dyDescent="0.3">
      <c r="G607" s="297"/>
      <c r="H607" s="297"/>
      <c r="I607" s="297"/>
      <c r="J607" s="297"/>
      <c r="K607" s="297"/>
      <c r="L607" s="297"/>
      <c r="M607" s="297"/>
      <c r="N607" s="297"/>
      <c r="O607" s="297"/>
      <c r="P607" s="297"/>
      <c r="Q607" s="297"/>
      <c r="R607" s="297"/>
      <c r="S607" s="297"/>
      <c r="T607" s="297"/>
      <c r="U607" s="297"/>
      <c r="V607" s="297"/>
      <c r="W607" s="297"/>
    </row>
    <row r="608" spans="7:23" s="298" customFormat="1" x14ac:dyDescent="0.3">
      <c r="G608" s="297"/>
      <c r="H608" s="297"/>
      <c r="I608" s="297"/>
      <c r="J608" s="297"/>
      <c r="K608" s="297"/>
      <c r="L608" s="297"/>
      <c r="M608" s="297"/>
      <c r="N608" s="297"/>
      <c r="O608" s="297"/>
      <c r="P608" s="297"/>
      <c r="Q608" s="297"/>
      <c r="R608" s="297"/>
      <c r="S608" s="297"/>
      <c r="T608" s="297"/>
      <c r="U608" s="297"/>
      <c r="V608" s="297"/>
      <c r="W608" s="297"/>
    </row>
    <row r="609" spans="7:23" s="298" customFormat="1" x14ac:dyDescent="0.3">
      <c r="G609" s="297"/>
      <c r="H609" s="297"/>
      <c r="I609" s="297"/>
      <c r="J609" s="297"/>
      <c r="K609" s="297"/>
      <c r="L609" s="297"/>
      <c r="M609" s="297"/>
      <c r="N609" s="297"/>
      <c r="O609" s="297"/>
      <c r="P609" s="297"/>
      <c r="Q609" s="297"/>
      <c r="R609" s="297"/>
      <c r="S609" s="297"/>
      <c r="T609" s="297"/>
      <c r="U609" s="297"/>
      <c r="V609" s="297"/>
      <c r="W609" s="297"/>
    </row>
    <row r="610" spans="7:23" s="298" customFormat="1" x14ac:dyDescent="0.3">
      <c r="G610" s="297"/>
      <c r="H610" s="297"/>
      <c r="I610" s="297"/>
      <c r="J610" s="297"/>
      <c r="K610" s="297"/>
      <c r="L610" s="297"/>
      <c r="M610" s="297"/>
      <c r="N610" s="297"/>
      <c r="O610" s="297"/>
      <c r="P610" s="297"/>
      <c r="Q610" s="297"/>
      <c r="R610" s="297"/>
      <c r="S610" s="297"/>
      <c r="T610" s="297"/>
      <c r="U610" s="297"/>
      <c r="V610" s="297"/>
      <c r="W610" s="297"/>
    </row>
    <row r="611" spans="7:23" s="298" customFormat="1" x14ac:dyDescent="0.3">
      <c r="G611" s="297"/>
      <c r="H611" s="297"/>
      <c r="I611" s="297"/>
      <c r="J611" s="297"/>
      <c r="K611" s="297"/>
      <c r="L611" s="297"/>
      <c r="M611" s="297"/>
      <c r="N611" s="297"/>
      <c r="O611" s="297"/>
      <c r="P611" s="297"/>
      <c r="Q611" s="297"/>
      <c r="R611" s="297"/>
      <c r="S611" s="297"/>
      <c r="T611" s="297"/>
      <c r="U611" s="297"/>
      <c r="V611" s="297"/>
      <c r="W611" s="297"/>
    </row>
    <row r="612" spans="7:23" s="298" customFormat="1" x14ac:dyDescent="0.3">
      <c r="G612" s="297"/>
      <c r="H612" s="297"/>
      <c r="I612" s="297"/>
      <c r="J612" s="297"/>
      <c r="K612" s="297"/>
      <c r="L612" s="297"/>
      <c r="M612" s="297"/>
      <c r="N612" s="297"/>
      <c r="O612" s="297"/>
      <c r="P612" s="297"/>
      <c r="Q612" s="297"/>
      <c r="R612" s="297"/>
      <c r="S612" s="297"/>
      <c r="T612" s="297"/>
      <c r="U612" s="297"/>
      <c r="V612" s="297"/>
      <c r="W612" s="297"/>
    </row>
    <row r="613" spans="7:23" s="298" customFormat="1" x14ac:dyDescent="0.3">
      <c r="G613" s="297"/>
      <c r="H613" s="297"/>
      <c r="I613" s="297"/>
      <c r="J613" s="297"/>
      <c r="K613" s="297"/>
      <c r="L613" s="297"/>
      <c r="M613" s="297"/>
      <c r="N613" s="297"/>
      <c r="O613" s="297"/>
      <c r="P613" s="297"/>
      <c r="Q613" s="297"/>
      <c r="R613" s="297"/>
      <c r="S613" s="297"/>
      <c r="T613" s="297"/>
      <c r="U613" s="297"/>
      <c r="V613" s="297"/>
      <c r="W613" s="297"/>
    </row>
    <row r="614" spans="7:23" s="298" customFormat="1" x14ac:dyDescent="0.3">
      <c r="G614" s="297"/>
      <c r="H614" s="297"/>
      <c r="I614" s="297"/>
      <c r="J614" s="297"/>
      <c r="K614" s="297"/>
      <c r="L614" s="297"/>
      <c r="M614" s="297"/>
      <c r="N614" s="297"/>
      <c r="O614" s="297"/>
      <c r="P614" s="297"/>
      <c r="Q614" s="297"/>
      <c r="R614" s="297"/>
      <c r="S614" s="297"/>
      <c r="T614" s="297"/>
      <c r="U614" s="297"/>
      <c r="V614" s="297"/>
      <c r="W614" s="297"/>
    </row>
    <row r="615" spans="7:23" s="298" customFormat="1" x14ac:dyDescent="0.3">
      <c r="G615" s="297"/>
      <c r="H615" s="297"/>
      <c r="I615" s="297"/>
      <c r="J615" s="297"/>
      <c r="K615" s="297"/>
      <c r="L615" s="297"/>
      <c r="M615" s="297"/>
      <c r="N615" s="297"/>
      <c r="O615" s="297"/>
      <c r="P615" s="297"/>
      <c r="Q615" s="297"/>
      <c r="R615" s="297"/>
      <c r="S615" s="297"/>
      <c r="T615" s="297"/>
      <c r="U615" s="297"/>
      <c r="V615" s="297"/>
      <c r="W615" s="297"/>
    </row>
    <row r="616" spans="7:23" s="298" customFormat="1" x14ac:dyDescent="0.3">
      <c r="G616" s="297"/>
      <c r="H616" s="297"/>
      <c r="I616" s="297"/>
      <c r="J616" s="297"/>
      <c r="K616" s="297"/>
      <c r="L616" s="297"/>
      <c r="M616" s="297"/>
      <c r="N616" s="297"/>
      <c r="O616" s="297"/>
      <c r="P616" s="297"/>
      <c r="Q616" s="297"/>
      <c r="R616" s="297"/>
      <c r="S616" s="297"/>
      <c r="T616" s="297"/>
      <c r="U616" s="297"/>
      <c r="V616" s="297"/>
      <c r="W616" s="297"/>
    </row>
    <row r="617" spans="7:23" s="298" customFormat="1" x14ac:dyDescent="0.3">
      <c r="G617" s="297"/>
      <c r="H617" s="297"/>
      <c r="I617" s="297"/>
      <c r="J617" s="297"/>
      <c r="K617" s="297"/>
      <c r="L617" s="297"/>
      <c r="M617" s="297"/>
      <c r="N617" s="297"/>
      <c r="O617" s="297"/>
      <c r="P617" s="297"/>
      <c r="Q617" s="297"/>
      <c r="R617" s="297"/>
      <c r="S617" s="297"/>
      <c r="T617" s="297"/>
      <c r="U617" s="297"/>
      <c r="V617" s="297"/>
      <c r="W617" s="297"/>
    </row>
    <row r="618" spans="7:23" s="298" customFormat="1" x14ac:dyDescent="0.3">
      <c r="G618" s="297"/>
      <c r="H618" s="297"/>
      <c r="I618" s="297"/>
      <c r="J618" s="297"/>
      <c r="K618" s="297"/>
      <c r="L618" s="297"/>
      <c r="M618" s="297"/>
      <c r="N618" s="297"/>
      <c r="O618" s="297"/>
      <c r="P618" s="297"/>
      <c r="Q618" s="297"/>
      <c r="R618" s="297"/>
      <c r="S618" s="297"/>
      <c r="T618" s="297"/>
      <c r="U618" s="297"/>
      <c r="V618" s="297"/>
      <c r="W618" s="297"/>
    </row>
    <row r="619" spans="7:23" s="298" customFormat="1" x14ac:dyDescent="0.3">
      <c r="G619" s="297"/>
      <c r="H619" s="297"/>
      <c r="I619" s="297"/>
      <c r="J619" s="297"/>
      <c r="K619" s="297"/>
      <c r="L619" s="297"/>
      <c r="M619" s="297"/>
      <c r="N619" s="297"/>
      <c r="O619" s="297"/>
      <c r="P619" s="297"/>
      <c r="Q619" s="297"/>
      <c r="R619" s="297"/>
      <c r="S619" s="297"/>
      <c r="T619" s="297"/>
      <c r="U619" s="297"/>
      <c r="V619" s="297"/>
      <c r="W619" s="297"/>
    </row>
    <row r="620" spans="7:23" s="298" customFormat="1" x14ac:dyDescent="0.3">
      <c r="G620" s="297"/>
      <c r="H620" s="297"/>
      <c r="I620" s="297"/>
      <c r="J620" s="297"/>
      <c r="K620" s="297"/>
      <c r="L620" s="297"/>
      <c r="M620" s="297"/>
      <c r="N620" s="297"/>
      <c r="O620" s="297"/>
      <c r="P620" s="297"/>
      <c r="Q620" s="297"/>
      <c r="R620" s="297"/>
      <c r="S620" s="297"/>
      <c r="T620" s="297"/>
      <c r="U620" s="297"/>
      <c r="V620" s="297"/>
      <c r="W620" s="297"/>
    </row>
    <row r="621" spans="7:23" s="298" customFormat="1" x14ac:dyDescent="0.3">
      <c r="G621" s="297"/>
      <c r="H621" s="297"/>
      <c r="I621" s="297"/>
      <c r="J621" s="297"/>
      <c r="K621" s="297"/>
      <c r="L621" s="297"/>
      <c r="M621" s="297"/>
      <c r="N621" s="297"/>
      <c r="O621" s="297"/>
      <c r="P621" s="297"/>
      <c r="Q621" s="297"/>
      <c r="R621" s="297"/>
      <c r="S621" s="297"/>
      <c r="T621" s="297"/>
      <c r="U621" s="297"/>
      <c r="V621" s="297"/>
      <c r="W621" s="297"/>
    </row>
    <row r="622" spans="7:23" s="298" customFormat="1" x14ac:dyDescent="0.3">
      <c r="G622" s="297"/>
      <c r="H622" s="297"/>
      <c r="I622" s="297"/>
      <c r="J622" s="297"/>
      <c r="K622" s="297"/>
      <c r="L622" s="297"/>
      <c r="M622" s="297"/>
      <c r="N622" s="297"/>
      <c r="O622" s="297"/>
      <c r="P622" s="297"/>
      <c r="Q622" s="297"/>
      <c r="R622" s="297"/>
      <c r="S622" s="297"/>
      <c r="T622" s="297"/>
      <c r="U622" s="297"/>
      <c r="V622" s="297"/>
      <c r="W622" s="297"/>
    </row>
    <row r="623" spans="7:23" s="298" customFormat="1" x14ac:dyDescent="0.3">
      <c r="G623" s="297"/>
      <c r="H623" s="297"/>
      <c r="I623" s="297"/>
      <c r="J623" s="297"/>
      <c r="K623" s="297"/>
      <c r="L623" s="297"/>
      <c r="M623" s="297"/>
      <c r="N623" s="297"/>
      <c r="O623" s="297"/>
      <c r="P623" s="297"/>
      <c r="Q623" s="297"/>
      <c r="R623" s="297"/>
      <c r="S623" s="297"/>
      <c r="T623" s="297"/>
      <c r="U623" s="297"/>
      <c r="V623" s="297"/>
      <c r="W623" s="297"/>
    </row>
    <row r="624" spans="7:23" s="298" customFormat="1" x14ac:dyDescent="0.3">
      <c r="G624" s="297"/>
      <c r="H624" s="297"/>
      <c r="I624" s="297"/>
      <c r="J624" s="297"/>
      <c r="K624" s="297"/>
      <c r="L624" s="297"/>
      <c r="M624" s="297"/>
      <c r="N624" s="297"/>
      <c r="O624" s="297"/>
      <c r="P624" s="297"/>
      <c r="Q624" s="297"/>
      <c r="R624" s="297"/>
      <c r="S624" s="297"/>
      <c r="T624" s="297"/>
      <c r="U624" s="297"/>
      <c r="V624" s="297"/>
      <c r="W624" s="297"/>
    </row>
    <row r="625" spans="7:23" s="298" customFormat="1" x14ac:dyDescent="0.3">
      <c r="G625" s="297"/>
      <c r="H625" s="297"/>
      <c r="I625" s="297"/>
      <c r="J625" s="297"/>
      <c r="K625" s="297"/>
      <c r="L625" s="297"/>
      <c r="M625" s="297"/>
      <c r="N625" s="297"/>
      <c r="O625" s="297"/>
      <c r="P625" s="297"/>
      <c r="Q625" s="297"/>
      <c r="R625" s="297"/>
      <c r="S625" s="297"/>
      <c r="T625" s="297"/>
      <c r="U625" s="297"/>
      <c r="V625" s="297"/>
      <c r="W625" s="297"/>
    </row>
    <row r="626" spans="7:23" s="298" customFormat="1" x14ac:dyDescent="0.3">
      <c r="G626" s="297"/>
      <c r="H626" s="297"/>
      <c r="I626" s="297"/>
      <c r="J626" s="297"/>
      <c r="K626" s="297"/>
      <c r="L626" s="297"/>
      <c r="M626" s="297"/>
      <c r="N626" s="297"/>
      <c r="O626" s="297"/>
      <c r="P626" s="297"/>
      <c r="Q626" s="297"/>
      <c r="R626" s="297"/>
      <c r="S626" s="297"/>
      <c r="T626" s="297"/>
      <c r="U626" s="297"/>
      <c r="V626" s="297"/>
      <c r="W626" s="297"/>
    </row>
    <row r="627" spans="7:23" s="298" customFormat="1" x14ac:dyDescent="0.3">
      <c r="G627" s="297"/>
      <c r="H627" s="297"/>
      <c r="I627" s="297"/>
      <c r="J627" s="297"/>
      <c r="K627" s="297"/>
      <c r="L627" s="297"/>
      <c r="M627" s="297"/>
      <c r="N627" s="297"/>
      <c r="O627" s="297"/>
      <c r="P627" s="297"/>
      <c r="Q627" s="297"/>
      <c r="R627" s="297"/>
      <c r="S627" s="297"/>
      <c r="T627" s="297"/>
      <c r="U627" s="297"/>
      <c r="V627" s="297"/>
      <c r="W627" s="297"/>
    </row>
    <row r="628" spans="7:23" s="298" customFormat="1" x14ac:dyDescent="0.3">
      <c r="G628" s="297"/>
      <c r="H628" s="297"/>
      <c r="I628" s="297"/>
      <c r="J628" s="297"/>
      <c r="K628" s="297"/>
      <c r="L628" s="297"/>
      <c r="M628" s="297"/>
      <c r="N628" s="297"/>
      <c r="O628" s="297"/>
      <c r="P628" s="297"/>
      <c r="Q628" s="297"/>
      <c r="R628" s="297"/>
      <c r="S628" s="297"/>
      <c r="T628" s="297"/>
      <c r="U628" s="297"/>
      <c r="V628" s="297"/>
      <c r="W628" s="297"/>
    </row>
    <row r="629" spans="7:23" s="298" customFormat="1" x14ac:dyDescent="0.3">
      <c r="G629" s="297"/>
      <c r="H629" s="297"/>
      <c r="I629" s="297"/>
      <c r="J629" s="297"/>
      <c r="K629" s="297"/>
      <c r="L629" s="297"/>
      <c r="M629" s="297"/>
      <c r="N629" s="297"/>
      <c r="O629" s="297"/>
      <c r="P629" s="297"/>
      <c r="Q629" s="297"/>
      <c r="R629" s="297"/>
      <c r="S629" s="297"/>
      <c r="T629" s="297"/>
      <c r="U629" s="297"/>
      <c r="V629" s="297"/>
      <c r="W629" s="297"/>
    </row>
    <row r="630" spans="7:23" s="298" customFormat="1" x14ac:dyDescent="0.3">
      <c r="G630" s="297"/>
      <c r="H630" s="297"/>
      <c r="I630" s="297"/>
      <c r="J630" s="297"/>
      <c r="K630" s="297"/>
      <c r="L630" s="297"/>
      <c r="M630" s="297"/>
      <c r="N630" s="297"/>
      <c r="O630" s="297"/>
      <c r="P630" s="297"/>
      <c r="Q630" s="297"/>
      <c r="R630" s="297"/>
      <c r="S630" s="297"/>
      <c r="T630" s="297"/>
      <c r="U630" s="297"/>
      <c r="V630" s="297"/>
      <c r="W630" s="297"/>
    </row>
    <row r="631" spans="7:23" s="298" customFormat="1" x14ac:dyDescent="0.3">
      <c r="G631" s="297"/>
      <c r="H631" s="297"/>
      <c r="I631" s="297"/>
      <c r="J631" s="297"/>
      <c r="K631" s="297"/>
      <c r="L631" s="297"/>
      <c r="M631" s="297"/>
      <c r="N631" s="297"/>
      <c r="O631" s="297"/>
      <c r="P631" s="297"/>
      <c r="Q631" s="297"/>
      <c r="R631" s="297"/>
      <c r="S631" s="297"/>
      <c r="T631" s="297"/>
      <c r="U631" s="297"/>
      <c r="V631" s="297"/>
      <c r="W631" s="297"/>
    </row>
    <row r="632" spans="7:23" s="298" customFormat="1" x14ac:dyDescent="0.3">
      <c r="G632" s="297"/>
      <c r="H632" s="297"/>
      <c r="I632" s="297"/>
      <c r="J632" s="297"/>
      <c r="K632" s="297"/>
      <c r="L632" s="297"/>
      <c r="M632" s="297"/>
      <c r="N632" s="297"/>
      <c r="O632" s="297"/>
      <c r="P632" s="297"/>
      <c r="Q632" s="297"/>
      <c r="R632" s="297"/>
      <c r="S632" s="297"/>
      <c r="T632" s="297"/>
      <c r="U632" s="297"/>
      <c r="V632" s="297"/>
      <c r="W632" s="297"/>
    </row>
    <row r="633" spans="7:23" s="298" customFormat="1" x14ac:dyDescent="0.3">
      <c r="G633" s="297"/>
      <c r="H633" s="297"/>
      <c r="I633" s="297"/>
      <c r="J633" s="297"/>
      <c r="K633" s="297"/>
      <c r="L633" s="297"/>
      <c r="M633" s="297"/>
      <c r="N633" s="297"/>
      <c r="O633" s="297"/>
      <c r="P633" s="297"/>
      <c r="Q633" s="297"/>
      <c r="R633" s="297"/>
      <c r="S633" s="297"/>
      <c r="T633" s="297"/>
      <c r="U633" s="297"/>
      <c r="V633" s="297"/>
      <c r="W633" s="297"/>
    </row>
    <row r="634" spans="7:23" s="298" customFormat="1" x14ac:dyDescent="0.3">
      <c r="G634" s="297"/>
      <c r="H634" s="297"/>
      <c r="I634" s="297"/>
      <c r="J634" s="297"/>
      <c r="K634" s="297"/>
      <c r="L634" s="297"/>
      <c r="M634" s="297"/>
      <c r="N634" s="297"/>
      <c r="O634" s="297"/>
      <c r="P634" s="297"/>
      <c r="Q634" s="297"/>
      <c r="R634" s="297"/>
      <c r="S634" s="297"/>
      <c r="T634" s="297"/>
      <c r="U634" s="297"/>
      <c r="V634" s="297"/>
      <c r="W634" s="297"/>
    </row>
    <row r="635" spans="7:23" s="298" customFormat="1" x14ac:dyDescent="0.3">
      <c r="G635" s="297"/>
      <c r="H635" s="297"/>
      <c r="I635" s="297"/>
      <c r="J635" s="297"/>
      <c r="K635" s="297"/>
      <c r="L635" s="297"/>
      <c r="M635" s="297"/>
      <c r="N635" s="297"/>
      <c r="O635" s="297"/>
      <c r="P635" s="297"/>
      <c r="Q635" s="297"/>
      <c r="R635" s="297"/>
      <c r="S635" s="297"/>
      <c r="T635" s="297"/>
      <c r="U635" s="297"/>
      <c r="V635" s="297"/>
      <c r="W635" s="297"/>
    </row>
    <row r="636" spans="7:23" s="298" customFormat="1" x14ac:dyDescent="0.3">
      <c r="G636" s="297"/>
      <c r="H636" s="297"/>
      <c r="I636" s="297"/>
      <c r="J636" s="297"/>
      <c r="K636" s="297"/>
      <c r="L636" s="297"/>
      <c r="M636" s="297"/>
      <c r="N636" s="297"/>
      <c r="O636" s="297"/>
      <c r="P636" s="297"/>
      <c r="Q636" s="297"/>
      <c r="R636" s="297"/>
      <c r="S636" s="297"/>
      <c r="T636" s="297"/>
      <c r="U636" s="297"/>
      <c r="V636" s="297"/>
      <c r="W636" s="297"/>
    </row>
    <row r="637" spans="7:23" s="298" customFormat="1" x14ac:dyDescent="0.3">
      <c r="G637" s="297"/>
      <c r="H637" s="297"/>
      <c r="I637" s="297"/>
      <c r="J637" s="297"/>
      <c r="K637" s="297"/>
      <c r="L637" s="297"/>
      <c r="M637" s="297"/>
      <c r="N637" s="297"/>
      <c r="O637" s="297"/>
      <c r="P637" s="297"/>
      <c r="Q637" s="297"/>
      <c r="R637" s="297"/>
      <c r="S637" s="297"/>
      <c r="T637" s="297"/>
      <c r="U637" s="297"/>
      <c r="V637" s="297"/>
      <c r="W637" s="297"/>
    </row>
    <row r="638" spans="7:23" s="298" customFormat="1" x14ac:dyDescent="0.3">
      <c r="G638" s="297"/>
      <c r="H638" s="297"/>
      <c r="I638" s="297"/>
      <c r="J638" s="297"/>
      <c r="K638" s="297"/>
      <c r="L638" s="297"/>
      <c r="M638" s="297"/>
      <c r="N638" s="297"/>
      <c r="O638" s="297"/>
      <c r="P638" s="297"/>
      <c r="Q638" s="297"/>
      <c r="R638" s="297"/>
      <c r="S638" s="297"/>
      <c r="T638" s="297"/>
      <c r="U638" s="297"/>
      <c r="V638" s="297"/>
      <c r="W638" s="297"/>
    </row>
    <row r="639" spans="7:23" s="298" customFormat="1" x14ac:dyDescent="0.3">
      <c r="G639" s="297"/>
      <c r="H639" s="297"/>
      <c r="I639" s="297"/>
      <c r="J639" s="297"/>
      <c r="K639" s="297"/>
      <c r="L639" s="297"/>
      <c r="M639" s="297"/>
      <c r="N639" s="297"/>
      <c r="O639" s="297"/>
      <c r="P639" s="297"/>
      <c r="Q639" s="297"/>
      <c r="R639" s="297"/>
      <c r="S639" s="297"/>
      <c r="T639" s="297"/>
      <c r="U639" s="297"/>
      <c r="V639" s="297"/>
      <c r="W639" s="297"/>
    </row>
    <row r="640" spans="7:23" s="298" customFormat="1" x14ac:dyDescent="0.3">
      <c r="G640" s="297"/>
      <c r="H640" s="297"/>
      <c r="I640" s="297"/>
      <c r="J640" s="297"/>
      <c r="K640" s="297"/>
      <c r="L640" s="297"/>
      <c r="M640" s="297"/>
      <c r="N640" s="297"/>
      <c r="O640" s="297"/>
      <c r="P640" s="297"/>
      <c r="Q640" s="297"/>
      <c r="R640" s="297"/>
      <c r="S640" s="297"/>
      <c r="T640" s="297"/>
      <c r="U640" s="297"/>
      <c r="V640" s="297"/>
      <c r="W640" s="297"/>
    </row>
    <row r="641" spans="7:23" s="298" customFormat="1" x14ac:dyDescent="0.3">
      <c r="G641" s="297"/>
      <c r="H641" s="297"/>
      <c r="I641" s="297"/>
      <c r="J641" s="297"/>
      <c r="K641" s="297"/>
      <c r="L641" s="297"/>
      <c r="M641" s="297"/>
      <c r="N641" s="297"/>
      <c r="O641" s="297"/>
      <c r="P641" s="297"/>
      <c r="Q641" s="297"/>
      <c r="R641" s="297"/>
      <c r="S641" s="297"/>
      <c r="T641" s="297"/>
      <c r="U641" s="297"/>
      <c r="V641" s="297"/>
      <c r="W641" s="297"/>
    </row>
    <row r="642" spans="7:23" s="298" customFormat="1" x14ac:dyDescent="0.3">
      <c r="G642" s="297"/>
      <c r="H642" s="297"/>
      <c r="I642" s="297"/>
      <c r="J642" s="297"/>
      <c r="K642" s="297"/>
      <c r="L642" s="297"/>
      <c r="M642" s="297"/>
      <c r="N642" s="297"/>
      <c r="O642" s="297"/>
      <c r="P642" s="297"/>
      <c r="Q642" s="297"/>
      <c r="R642" s="297"/>
      <c r="S642" s="297"/>
      <c r="T642" s="297"/>
      <c r="U642" s="297"/>
      <c r="V642" s="297"/>
      <c r="W642" s="297"/>
    </row>
    <row r="643" spans="7:23" s="298" customFormat="1" x14ac:dyDescent="0.3">
      <c r="G643" s="297"/>
      <c r="H643" s="297"/>
      <c r="I643" s="297"/>
      <c r="J643" s="297"/>
      <c r="K643" s="297"/>
      <c r="L643" s="297"/>
      <c r="M643" s="297"/>
      <c r="N643" s="297"/>
      <c r="O643" s="297"/>
      <c r="P643" s="297"/>
      <c r="Q643" s="297"/>
      <c r="R643" s="297"/>
      <c r="S643" s="297"/>
      <c r="T643" s="297"/>
      <c r="U643" s="297"/>
      <c r="V643" s="297"/>
      <c r="W643" s="297"/>
    </row>
    <row r="644" spans="7:23" s="298" customFormat="1" x14ac:dyDescent="0.3">
      <c r="G644" s="297"/>
      <c r="H644" s="297"/>
      <c r="I644" s="297"/>
      <c r="J644" s="297"/>
      <c r="K644" s="297"/>
      <c r="L644" s="297"/>
      <c r="M644" s="297"/>
      <c r="N644" s="297"/>
      <c r="O644" s="297"/>
      <c r="P644" s="297"/>
      <c r="Q644" s="297"/>
      <c r="R644" s="297"/>
      <c r="S644" s="297"/>
      <c r="T644" s="297"/>
      <c r="U644" s="297"/>
      <c r="V644" s="297"/>
      <c r="W644" s="297"/>
    </row>
    <row r="645" spans="7:23" s="298" customFormat="1" x14ac:dyDescent="0.3">
      <c r="G645" s="297"/>
      <c r="H645" s="297"/>
      <c r="I645" s="297"/>
      <c r="J645" s="297"/>
      <c r="K645" s="297"/>
      <c r="L645" s="297"/>
      <c r="M645" s="297"/>
      <c r="N645" s="297"/>
      <c r="O645" s="297"/>
      <c r="P645" s="297"/>
      <c r="Q645" s="297"/>
      <c r="R645" s="297"/>
      <c r="S645" s="297"/>
      <c r="T645" s="297"/>
      <c r="U645" s="297"/>
      <c r="V645" s="297"/>
      <c r="W645" s="297"/>
    </row>
    <row r="646" spans="7:23" s="298" customFormat="1" x14ac:dyDescent="0.3">
      <c r="G646" s="297"/>
      <c r="H646" s="297"/>
      <c r="I646" s="297"/>
      <c r="J646" s="297"/>
      <c r="K646" s="297"/>
      <c r="L646" s="297"/>
      <c r="M646" s="297"/>
      <c r="N646" s="297"/>
      <c r="O646" s="297"/>
      <c r="P646" s="297"/>
      <c r="Q646" s="297"/>
      <c r="R646" s="297"/>
      <c r="S646" s="297"/>
      <c r="T646" s="297"/>
      <c r="U646" s="297"/>
      <c r="V646" s="297"/>
      <c r="W646" s="297"/>
    </row>
    <row r="647" spans="7:23" s="298" customFormat="1" x14ac:dyDescent="0.3">
      <c r="G647" s="297"/>
      <c r="H647" s="297"/>
      <c r="I647" s="297"/>
      <c r="J647" s="297"/>
      <c r="K647" s="297"/>
      <c r="L647" s="297"/>
      <c r="M647" s="297"/>
      <c r="N647" s="297"/>
      <c r="O647" s="297"/>
      <c r="P647" s="297"/>
      <c r="Q647" s="297"/>
      <c r="R647" s="297"/>
      <c r="S647" s="297"/>
      <c r="T647" s="297"/>
      <c r="U647" s="297"/>
      <c r="V647" s="297"/>
      <c r="W647" s="297"/>
    </row>
    <row r="648" spans="7:23" s="298" customFormat="1" x14ac:dyDescent="0.3">
      <c r="G648" s="297"/>
      <c r="H648" s="297"/>
      <c r="I648" s="297"/>
      <c r="J648" s="297"/>
      <c r="K648" s="297"/>
      <c r="L648" s="297"/>
      <c r="M648" s="297"/>
      <c r="N648" s="297"/>
      <c r="O648" s="297"/>
      <c r="P648" s="297"/>
      <c r="Q648" s="297"/>
      <c r="R648" s="297"/>
      <c r="S648" s="297"/>
      <c r="T648" s="297"/>
      <c r="U648" s="297"/>
      <c r="V648" s="297"/>
      <c r="W648" s="297"/>
    </row>
    <row r="649" spans="7:23" s="298" customFormat="1" x14ac:dyDescent="0.3">
      <c r="G649" s="297"/>
      <c r="H649" s="297"/>
      <c r="I649" s="297"/>
      <c r="J649" s="297"/>
      <c r="K649" s="297"/>
      <c r="L649" s="297"/>
      <c r="M649" s="297"/>
      <c r="N649" s="297"/>
      <c r="O649" s="297"/>
      <c r="P649" s="297"/>
      <c r="Q649" s="297"/>
      <c r="R649" s="297"/>
      <c r="S649" s="297"/>
      <c r="T649" s="297"/>
      <c r="U649" s="297"/>
      <c r="V649" s="297"/>
      <c r="W649" s="297"/>
    </row>
    <row r="650" spans="7:23" s="298" customFormat="1" x14ac:dyDescent="0.3">
      <c r="G650" s="297"/>
      <c r="H650" s="297"/>
      <c r="I650" s="297"/>
      <c r="J650" s="297"/>
      <c r="K650" s="297"/>
      <c r="L650" s="297"/>
      <c r="M650" s="297"/>
      <c r="N650" s="297"/>
      <c r="O650" s="297"/>
      <c r="P650" s="297"/>
      <c r="Q650" s="297"/>
      <c r="R650" s="297"/>
      <c r="S650" s="297"/>
      <c r="T650" s="297"/>
      <c r="U650" s="297"/>
      <c r="V650" s="297"/>
      <c r="W650" s="297"/>
    </row>
    <row r="651" spans="7:23" s="298" customFormat="1" x14ac:dyDescent="0.3">
      <c r="G651" s="297"/>
      <c r="H651" s="297"/>
      <c r="I651" s="297"/>
      <c r="J651" s="297"/>
      <c r="K651" s="297"/>
      <c r="L651" s="297"/>
      <c r="M651" s="297"/>
      <c r="N651" s="297"/>
      <c r="O651" s="297"/>
      <c r="P651" s="297"/>
      <c r="Q651" s="297"/>
      <c r="R651" s="297"/>
      <c r="S651" s="297"/>
      <c r="T651" s="297"/>
      <c r="U651" s="297"/>
      <c r="V651" s="297"/>
      <c r="W651" s="297"/>
    </row>
    <row r="652" spans="7:23" s="298" customFormat="1" x14ac:dyDescent="0.3">
      <c r="G652" s="297"/>
      <c r="H652" s="297"/>
      <c r="I652" s="297"/>
      <c r="J652" s="297"/>
      <c r="K652" s="297"/>
      <c r="L652" s="297"/>
      <c r="M652" s="297"/>
      <c r="N652" s="297"/>
      <c r="O652" s="297"/>
      <c r="P652" s="297"/>
      <c r="Q652" s="297"/>
      <c r="R652" s="297"/>
      <c r="S652" s="297"/>
      <c r="T652" s="297"/>
      <c r="U652" s="297"/>
      <c r="V652" s="297"/>
      <c r="W652" s="297"/>
    </row>
    <row r="653" spans="7:23" s="298" customFormat="1" x14ac:dyDescent="0.3">
      <c r="G653" s="297"/>
      <c r="H653" s="297"/>
      <c r="I653" s="297"/>
      <c r="J653" s="297"/>
      <c r="K653" s="297"/>
      <c r="L653" s="297"/>
      <c r="M653" s="297"/>
      <c r="N653" s="297"/>
      <c r="O653" s="297"/>
      <c r="P653" s="297"/>
      <c r="Q653" s="297"/>
      <c r="R653" s="297"/>
      <c r="S653" s="297"/>
      <c r="T653" s="297"/>
      <c r="U653" s="297"/>
      <c r="V653" s="297"/>
      <c r="W653" s="297"/>
    </row>
    <row r="654" spans="7:23" s="298" customFormat="1" x14ac:dyDescent="0.3">
      <c r="G654" s="297"/>
      <c r="H654" s="297"/>
      <c r="I654" s="297"/>
      <c r="J654" s="297"/>
      <c r="K654" s="297"/>
      <c r="L654" s="297"/>
      <c r="M654" s="297"/>
      <c r="N654" s="297"/>
      <c r="O654" s="297"/>
      <c r="P654" s="297"/>
      <c r="Q654" s="297"/>
      <c r="R654" s="297"/>
      <c r="S654" s="297"/>
      <c r="T654" s="297"/>
      <c r="U654" s="297"/>
      <c r="V654" s="297"/>
      <c r="W654" s="297"/>
    </row>
    <row r="655" spans="7:23" s="298" customFormat="1" x14ac:dyDescent="0.3">
      <c r="G655" s="297"/>
      <c r="H655" s="297"/>
      <c r="I655" s="297"/>
      <c r="J655" s="297"/>
      <c r="K655" s="297"/>
      <c r="L655" s="297"/>
      <c r="M655" s="297"/>
      <c r="N655" s="297"/>
      <c r="O655" s="297"/>
      <c r="P655" s="297"/>
      <c r="Q655" s="297"/>
      <c r="R655" s="297"/>
      <c r="S655" s="297"/>
      <c r="T655" s="297"/>
      <c r="U655" s="297"/>
      <c r="V655" s="297"/>
      <c r="W655" s="297"/>
    </row>
    <row r="656" spans="7:23" s="298" customFormat="1" x14ac:dyDescent="0.3">
      <c r="G656" s="297"/>
      <c r="H656" s="297"/>
      <c r="I656" s="297"/>
      <c r="J656" s="297"/>
      <c r="K656" s="297"/>
      <c r="L656" s="297"/>
      <c r="M656" s="297"/>
      <c r="N656" s="297"/>
      <c r="O656" s="297"/>
      <c r="P656" s="297"/>
      <c r="Q656" s="297"/>
      <c r="R656" s="297"/>
      <c r="S656" s="297"/>
      <c r="T656" s="297"/>
      <c r="U656" s="297"/>
      <c r="V656" s="297"/>
      <c r="W656" s="297"/>
    </row>
    <row r="657" spans="7:23" s="298" customFormat="1" x14ac:dyDescent="0.3">
      <c r="G657" s="297"/>
      <c r="H657" s="297"/>
      <c r="I657" s="297"/>
      <c r="J657" s="297"/>
      <c r="K657" s="297"/>
      <c r="L657" s="297"/>
      <c r="M657" s="297"/>
      <c r="N657" s="297"/>
      <c r="O657" s="297"/>
      <c r="P657" s="297"/>
      <c r="Q657" s="297"/>
      <c r="R657" s="297"/>
      <c r="S657" s="297"/>
      <c r="T657" s="297"/>
      <c r="U657" s="297"/>
      <c r="V657" s="297"/>
      <c r="W657" s="297"/>
    </row>
    <row r="658" spans="7:23" s="298" customFormat="1" x14ac:dyDescent="0.3">
      <c r="G658" s="297"/>
      <c r="H658" s="297"/>
      <c r="I658" s="297"/>
      <c r="J658" s="297"/>
      <c r="K658" s="297"/>
      <c r="L658" s="297"/>
      <c r="M658" s="297"/>
      <c r="N658" s="297"/>
      <c r="O658" s="297"/>
      <c r="P658" s="297"/>
      <c r="Q658" s="297"/>
      <c r="R658" s="297"/>
      <c r="S658" s="297"/>
      <c r="T658" s="297"/>
      <c r="U658" s="297"/>
      <c r="V658" s="297"/>
      <c r="W658" s="297"/>
    </row>
    <row r="659" spans="7:23" s="298" customFormat="1" x14ac:dyDescent="0.3">
      <c r="G659" s="297"/>
      <c r="H659" s="297"/>
      <c r="I659" s="297"/>
      <c r="J659" s="297"/>
      <c r="K659" s="297"/>
      <c r="L659" s="297"/>
      <c r="M659" s="297"/>
      <c r="N659" s="297"/>
      <c r="O659" s="297"/>
      <c r="P659" s="297"/>
      <c r="Q659" s="297"/>
      <c r="R659" s="297"/>
      <c r="S659" s="297"/>
      <c r="T659" s="297"/>
      <c r="U659" s="297"/>
      <c r="V659" s="297"/>
      <c r="W659" s="297"/>
    </row>
    <row r="660" spans="7:23" s="298" customFormat="1" x14ac:dyDescent="0.3">
      <c r="G660" s="297"/>
      <c r="H660" s="297"/>
      <c r="I660" s="297"/>
      <c r="J660" s="297"/>
      <c r="K660" s="297"/>
      <c r="L660" s="297"/>
      <c r="M660" s="297"/>
      <c r="N660" s="297"/>
      <c r="O660" s="297"/>
      <c r="P660" s="297"/>
      <c r="Q660" s="297"/>
      <c r="R660" s="297"/>
      <c r="S660" s="297"/>
      <c r="T660" s="297"/>
      <c r="U660" s="297"/>
      <c r="V660" s="297"/>
      <c r="W660" s="297"/>
    </row>
    <row r="661" spans="7:23" s="298" customFormat="1" x14ac:dyDescent="0.3">
      <c r="G661" s="297"/>
      <c r="H661" s="297"/>
      <c r="I661" s="297"/>
      <c r="J661" s="297"/>
      <c r="K661" s="297"/>
      <c r="L661" s="297"/>
      <c r="M661" s="297"/>
      <c r="N661" s="297"/>
      <c r="O661" s="297"/>
      <c r="P661" s="297"/>
      <c r="Q661" s="297"/>
      <c r="R661" s="297"/>
      <c r="S661" s="297"/>
      <c r="T661" s="297"/>
      <c r="U661" s="297"/>
      <c r="V661" s="297"/>
      <c r="W661" s="297"/>
    </row>
    <row r="662" spans="7:23" s="298" customFormat="1" x14ac:dyDescent="0.3">
      <c r="G662" s="297"/>
      <c r="H662" s="297"/>
      <c r="I662" s="297"/>
      <c r="J662" s="297"/>
      <c r="K662" s="297"/>
      <c r="L662" s="297"/>
      <c r="M662" s="297"/>
      <c r="N662" s="297"/>
      <c r="O662" s="297"/>
      <c r="P662" s="297"/>
      <c r="Q662" s="297"/>
      <c r="R662" s="297"/>
      <c r="S662" s="297"/>
      <c r="T662" s="297"/>
      <c r="U662" s="297"/>
      <c r="V662" s="297"/>
      <c r="W662" s="297"/>
    </row>
    <row r="663" spans="7:23" s="298" customFormat="1" x14ac:dyDescent="0.3">
      <c r="G663" s="297"/>
      <c r="H663" s="297"/>
      <c r="I663" s="297"/>
      <c r="J663" s="297"/>
      <c r="K663" s="297"/>
      <c r="L663" s="297"/>
      <c r="M663" s="297"/>
      <c r="N663" s="297"/>
      <c r="O663" s="297"/>
      <c r="P663" s="297"/>
      <c r="Q663" s="297"/>
      <c r="R663" s="297"/>
      <c r="S663" s="297"/>
      <c r="T663" s="297"/>
      <c r="U663" s="297"/>
      <c r="V663" s="297"/>
      <c r="W663" s="297"/>
    </row>
    <row r="664" spans="7:23" s="298" customFormat="1" x14ac:dyDescent="0.3">
      <c r="G664" s="297"/>
      <c r="H664" s="297"/>
      <c r="I664" s="297"/>
      <c r="J664" s="297"/>
      <c r="K664" s="297"/>
      <c r="L664" s="297"/>
      <c r="M664" s="297"/>
      <c r="N664" s="297"/>
      <c r="O664" s="297"/>
      <c r="P664" s="297"/>
      <c r="Q664" s="297"/>
      <c r="R664" s="297"/>
      <c r="S664" s="297"/>
      <c r="T664" s="297"/>
      <c r="U664" s="297"/>
      <c r="V664" s="297"/>
      <c r="W664" s="297"/>
    </row>
    <row r="665" spans="7:23" s="298" customFormat="1" x14ac:dyDescent="0.3">
      <c r="G665" s="297"/>
      <c r="H665" s="297"/>
      <c r="I665" s="297"/>
      <c r="J665" s="297"/>
      <c r="K665" s="297"/>
      <c r="L665" s="297"/>
      <c r="M665" s="297"/>
      <c r="N665" s="297"/>
      <c r="O665" s="297"/>
      <c r="P665" s="297"/>
      <c r="Q665" s="297"/>
      <c r="R665" s="297"/>
      <c r="S665" s="297"/>
      <c r="T665" s="297"/>
      <c r="U665" s="297"/>
      <c r="V665" s="297"/>
      <c r="W665" s="297"/>
    </row>
    <row r="666" spans="7:23" s="298" customFormat="1" x14ac:dyDescent="0.3">
      <c r="G666" s="297"/>
      <c r="H666" s="297"/>
      <c r="I666" s="297"/>
      <c r="J666" s="297"/>
      <c r="K666" s="297"/>
      <c r="L666" s="297"/>
      <c r="M666" s="297"/>
      <c r="N666" s="297"/>
      <c r="O666" s="297"/>
      <c r="P666" s="297"/>
      <c r="Q666" s="297"/>
      <c r="R666" s="297"/>
      <c r="S666" s="297"/>
      <c r="T666" s="297"/>
      <c r="U666" s="297"/>
      <c r="V666" s="297"/>
      <c r="W666" s="297"/>
    </row>
    <row r="667" spans="7:23" s="298" customFormat="1" x14ac:dyDescent="0.3">
      <c r="G667" s="297"/>
      <c r="H667" s="297"/>
      <c r="I667" s="297"/>
      <c r="J667" s="297"/>
      <c r="K667" s="297"/>
      <c r="L667" s="297"/>
      <c r="M667" s="297"/>
      <c r="N667" s="297"/>
      <c r="O667" s="297"/>
      <c r="P667" s="297"/>
      <c r="Q667" s="297"/>
      <c r="R667" s="297"/>
      <c r="S667" s="297"/>
      <c r="T667" s="297"/>
      <c r="U667" s="297"/>
      <c r="V667" s="297"/>
      <c r="W667" s="297"/>
    </row>
    <row r="668" spans="7:23" s="298" customFormat="1" x14ac:dyDescent="0.3">
      <c r="G668" s="297"/>
      <c r="H668" s="297"/>
      <c r="I668" s="297"/>
      <c r="J668" s="297"/>
      <c r="K668" s="297"/>
      <c r="L668" s="297"/>
      <c r="M668" s="297"/>
      <c r="N668" s="297"/>
      <c r="O668" s="297"/>
      <c r="P668" s="297"/>
      <c r="Q668" s="297"/>
      <c r="R668" s="297"/>
      <c r="S668" s="297"/>
      <c r="T668" s="297"/>
      <c r="U668" s="297"/>
      <c r="V668" s="297"/>
      <c r="W668" s="297"/>
    </row>
    <row r="669" spans="7:23" s="298" customFormat="1" x14ac:dyDescent="0.3">
      <c r="G669" s="297"/>
      <c r="H669" s="297"/>
      <c r="I669" s="297"/>
      <c r="J669" s="297"/>
      <c r="K669" s="297"/>
      <c r="L669" s="297"/>
      <c r="M669" s="297"/>
      <c r="N669" s="297"/>
      <c r="O669" s="297"/>
      <c r="P669" s="297"/>
      <c r="Q669" s="297"/>
      <c r="R669" s="297"/>
      <c r="S669" s="297"/>
      <c r="T669" s="297"/>
      <c r="U669" s="297"/>
      <c r="V669" s="297"/>
      <c r="W669" s="297"/>
    </row>
    <row r="670" spans="7:23" s="298" customFormat="1" x14ac:dyDescent="0.3">
      <c r="G670" s="297"/>
      <c r="H670" s="297"/>
      <c r="I670" s="297"/>
      <c r="J670" s="297"/>
      <c r="K670" s="297"/>
      <c r="L670" s="297"/>
      <c r="M670" s="297"/>
      <c r="N670" s="297"/>
      <c r="O670" s="297"/>
      <c r="P670" s="297"/>
      <c r="Q670" s="297"/>
      <c r="R670" s="297"/>
      <c r="S670" s="297"/>
      <c r="T670" s="297"/>
      <c r="U670" s="297"/>
      <c r="V670" s="297"/>
      <c r="W670" s="297"/>
    </row>
    <row r="671" spans="7:23" s="298" customFormat="1" x14ac:dyDescent="0.3">
      <c r="G671" s="297"/>
      <c r="H671" s="297"/>
      <c r="I671" s="297"/>
      <c r="J671" s="297"/>
      <c r="K671" s="297"/>
      <c r="L671" s="297"/>
      <c r="M671" s="297"/>
      <c r="N671" s="297"/>
      <c r="O671" s="297"/>
      <c r="P671" s="297"/>
      <c r="Q671" s="297"/>
      <c r="R671" s="297"/>
      <c r="S671" s="297"/>
      <c r="T671" s="297"/>
      <c r="U671" s="297"/>
      <c r="V671" s="297"/>
      <c r="W671" s="297"/>
    </row>
    <row r="672" spans="7:23" s="298" customFormat="1" x14ac:dyDescent="0.3">
      <c r="G672" s="297"/>
      <c r="H672" s="297"/>
      <c r="I672" s="297"/>
      <c r="J672" s="297"/>
      <c r="K672" s="297"/>
      <c r="L672" s="297"/>
      <c r="M672" s="297"/>
      <c r="N672" s="297"/>
      <c r="O672" s="297"/>
      <c r="P672" s="297"/>
      <c r="Q672" s="297"/>
      <c r="R672" s="297"/>
      <c r="S672" s="297"/>
      <c r="T672" s="297"/>
      <c r="U672" s="297"/>
      <c r="V672" s="297"/>
      <c r="W672" s="297"/>
    </row>
    <row r="673" spans="7:23" s="298" customFormat="1" x14ac:dyDescent="0.3">
      <c r="G673" s="297"/>
      <c r="H673" s="297"/>
      <c r="I673" s="297"/>
      <c r="J673" s="297"/>
      <c r="K673" s="297"/>
      <c r="L673" s="297"/>
      <c r="M673" s="297"/>
      <c r="N673" s="297"/>
      <c r="O673" s="297"/>
      <c r="P673" s="297"/>
      <c r="Q673" s="297"/>
      <c r="R673" s="297"/>
      <c r="S673" s="297"/>
      <c r="T673" s="297"/>
      <c r="U673" s="297"/>
      <c r="V673" s="297"/>
      <c r="W673" s="297"/>
    </row>
    <row r="674" spans="7:23" s="298" customFormat="1" x14ac:dyDescent="0.3">
      <c r="G674" s="297"/>
      <c r="H674" s="297"/>
      <c r="I674" s="297"/>
      <c r="J674" s="297"/>
      <c r="K674" s="297"/>
      <c r="L674" s="297"/>
      <c r="M674" s="297"/>
      <c r="N674" s="297"/>
      <c r="O674" s="297"/>
      <c r="P674" s="297"/>
      <c r="Q674" s="297"/>
      <c r="R674" s="297"/>
      <c r="S674" s="297"/>
      <c r="T674" s="297"/>
      <c r="U674" s="297"/>
      <c r="V674" s="297"/>
      <c r="W674" s="297"/>
    </row>
    <row r="675" spans="7:23" s="298" customFormat="1" x14ac:dyDescent="0.3">
      <c r="G675" s="297"/>
      <c r="H675" s="297"/>
      <c r="I675" s="297"/>
      <c r="J675" s="297"/>
      <c r="K675" s="297"/>
      <c r="L675" s="297"/>
      <c r="M675" s="297"/>
      <c r="N675" s="297"/>
      <c r="O675" s="297"/>
      <c r="P675" s="297"/>
      <c r="Q675" s="297"/>
      <c r="R675" s="297"/>
      <c r="S675" s="297"/>
      <c r="T675" s="297"/>
      <c r="U675" s="297"/>
      <c r="V675" s="297"/>
      <c r="W675" s="297"/>
    </row>
    <row r="676" spans="7:23" s="298" customFormat="1" x14ac:dyDescent="0.3">
      <c r="G676" s="297"/>
      <c r="H676" s="297"/>
      <c r="I676" s="297"/>
      <c r="J676" s="297"/>
      <c r="K676" s="297"/>
      <c r="L676" s="297"/>
      <c r="M676" s="297"/>
      <c r="N676" s="297"/>
      <c r="O676" s="297"/>
      <c r="P676" s="297"/>
      <c r="Q676" s="297"/>
      <c r="R676" s="297"/>
      <c r="S676" s="297"/>
      <c r="T676" s="297"/>
      <c r="U676" s="297"/>
      <c r="V676" s="297"/>
      <c r="W676" s="297"/>
    </row>
    <row r="677" spans="7:23" s="298" customFormat="1" x14ac:dyDescent="0.3">
      <c r="G677" s="297"/>
      <c r="H677" s="297"/>
      <c r="I677" s="297"/>
      <c r="J677" s="297"/>
      <c r="K677" s="297"/>
      <c r="L677" s="297"/>
      <c r="M677" s="297"/>
      <c r="N677" s="297"/>
      <c r="O677" s="297"/>
      <c r="P677" s="297"/>
      <c r="Q677" s="297"/>
      <c r="R677" s="297"/>
      <c r="S677" s="297"/>
      <c r="T677" s="297"/>
      <c r="U677" s="297"/>
      <c r="V677" s="297"/>
      <c r="W677" s="297"/>
    </row>
    <row r="678" spans="7:23" s="298" customFormat="1" x14ac:dyDescent="0.3">
      <c r="G678" s="297"/>
      <c r="H678" s="297"/>
      <c r="I678" s="297"/>
      <c r="J678" s="297"/>
      <c r="K678" s="297"/>
      <c r="L678" s="297"/>
      <c r="M678" s="297"/>
      <c r="N678" s="297"/>
      <c r="O678" s="297"/>
      <c r="P678" s="297"/>
      <c r="Q678" s="297"/>
      <c r="R678" s="297"/>
      <c r="S678" s="297"/>
      <c r="T678" s="297"/>
      <c r="U678" s="297"/>
      <c r="V678" s="297"/>
      <c r="W678" s="297"/>
    </row>
    <row r="679" spans="7:23" s="298" customFormat="1" x14ac:dyDescent="0.3">
      <c r="G679" s="297"/>
      <c r="H679" s="297"/>
      <c r="I679" s="297"/>
      <c r="J679" s="297"/>
      <c r="K679" s="297"/>
      <c r="L679" s="297"/>
      <c r="M679" s="297"/>
      <c r="N679" s="297"/>
      <c r="O679" s="297"/>
      <c r="P679" s="297"/>
      <c r="Q679" s="297"/>
      <c r="R679" s="297"/>
      <c r="S679" s="297"/>
      <c r="T679" s="297"/>
      <c r="U679" s="297"/>
      <c r="V679" s="297"/>
      <c r="W679" s="297"/>
    </row>
    <row r="680" spans="7:23" s="298" customFormat="1" x14ac:dyDescent="0.3">
      <c r="G680" s="297"/>
      <c r="H680" s="297"/>
      <c r="I680" s="297"/>
      <c r="J680" s="297"/>
      <c r="K680" s="297"/>
      <c r="L680" s="297"/>
      <c r="M680" s="297"/>
      <c r="N680" s="297"/>
      <c r="O680" s="297"/>
      <c r="P680" s="297"/>
      <c r="Q680" s="297"/>
      <c r="R680" s="297"/>
      <c r="S680" s="297"/>
      <c r="T680" s="297"/>
      <c r="U680" s="297"/>
      <c r="V680" s="297"/>
      <c r="W680" s="297"/>
    </row>
    <row r="681" spans="7:23" s="298" customFormat="1" x14ac:dyDescent="0.3">
      <c r="G681" s="297"/>
      <c r="H681" s="297"/>
      <c r="I681" s="297"/>
      <c r="J681" s="297"/>
      <c r="K681" s="297"/>
      <c r="L681" s="297"/>
      <c r="M681" s="297"/>
      <c r="N681" s="297"/>
      <c r="O681" s="297"/>
      <c r="P681" s="297"/>
      <c r="Q681" s="297"/>
      <c r="R681" s="297"/>
      <c r="S681" s="297"/>
      <c r="T681" s="297"/>
      <c r="U681" s="297"/>
      <c r="V681" s="297"/>
      <c r="W681" s="297"/>
    </row>
    <row r="682" spans="7:23" s="298" customFormat="1" x14ac:dyDescent="0.3">
      <c r="G682" s="297"/>
      <c r="H682" s="297"/>
      <c r="I682" s="297"/>
      <c r="J682" s="297"/>
      <c r="K682" s="297"/>
      <c r="L682" s="297"/>
      <c r="M682" s="297"/>
      <c r="N682" s="297"/>
      <c r="O682" s="297"/>
      <c r="P682" s="297"/>
      <c r="Q682" s="297"/>
      <c r="R682" s="297"/>
      <c r="S682" s="297"/>
      <c r="T682" s="297"/>
      <c r="U682" s="297"/>
      <c r="V682" s="297"/>
      <c r="W682" s="297"/>
    </row>
    <row r="683" spans="7:23" s="298" customFormat="1" x14ac:dyDescent="0.3">
      <c r="G683" s="297"/>
      <c r="H683" s="297"/>
      <c r="I683" s="297"/>
      <c r="J683" s="297"/>
      <c r="K683" s="297"/>
      <c r="L683" s="297"/>
      <c r="M683" s="297"/>
      <c r="N683" s="297"/>
      <c r="O683" s="297"/>
      <c r="P683" s="297"/>
      <c r="Q683" s="297"/>
      <c r="R683" s="297"/>
      <c r="S683" s="297"/>
      <c r="T683" s="297"/>
      <c r="U683" s="297"/>
      <c r="V683" s="297"/>
      <c r="W683" s="297"/>
    </row>
    <row r="684" spans="7:23" s="298" customFormat="1" x14ac:dyDescent="0.3">
      <c r="G684" s="297"/>
      <c r="H684" s="297"/>
      <c r="I684" s="297"/>
      <c r="J684" s="297"/>
      <c r="K684" s="297"/>
      <c r="L684" s="297"/>
      <c r="M684" s="297"/>
      <c r="N684" s="297"/>
      <c r="O684" s="297"/>
      <c r="P684" s="297"/>
      <c r="Q684" s="297"/>
      <c r="R684" s="297"/>
      <c r="S684" s="297"/>
      <c r="T684" s="297"/>
      <c r="U684" s="297"/>
      <c r="V684" s="297"/>
      <c r="W684" s="297"/>
    </row>
    <row r="685" spans="7:23" s="298" customFormat="1" x14ac:dyDescent="0.3">
      <c r="G685" s="297"/>
      <c r="H685" s="297"/>
      <c r="I685" s="297"/>
      <c r="J685" s="297"/>
      <c r="K685" s="297"/>
      <c r="L685" s="297"/>
      <c r="M685" s="297"/>
      <c r="N685" s="297"/>
      <c r="O685" s="297"/>
      <c r="P685" s="297"/>
      <c r="Q685" s="297"/>
      <c r="R685" s="297"/>
      <c r="S685" s="297"/>
      <c r="T685" s="297"/>
      <c r="U685" s="297"/>
      <c r="V685" s="297"/>
      <c r="W685" s="297"/>
    </row>
  </sheetData>
  <sheetProtection algorithmName="SHA-512" hashValue="n2RjK0OARY/yX9f4UUPY2UJatNFxHF1VkslgV5dDbZYxgafrHT1MXhcquYITdEm1OmRqXw6g3n/smbEmmMNarg==" saltValue="VmDC8OqWbDh8S/888CNkSA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K176"/>
  <sheetViews>
    <sheetView tabSelected="1" zoomScale="60" zoomScaleNormal="60" workbookViewId="0">
      <pane xSplit="6" ySplit="14" topLeftCell="G15" activePane="bottomRight" state="frozen"/>
      <selection pane="topRight" activeCell="C1" sqref="C1"/>
      <selection pane="bottomLeft" activeCell="A13" sqref="A13"/>
      <selection pane="bottomRight" activeCell="BO40" sqref="BO40:BQ43"/>
    </sheetView>
  </sheetViews>
  <sheetFormatPr defaultColWidth="8.88671875" defaultRowHeight="14.4" outlineLevelRow="1" outlineLevelCol="1" x14ac:dyDescent="0.3"/>
  <cols>
    <col min="1" max="1" width="62" style="210" customWidth="1"/>
    <col min="2" max="2" width="34" style="210" hidden="1" customWidth="1"/>
    <col min="3" max="3" width="11.5546875" style="365" hidden="1" customWidth="1"/>
    <col min="4" max="4" width="10.6640625" style="210" hidden="1" customWidth="1"/>
    <col min="5" max="5" width="14.6640625" style="210" hidden="1" customWidth="1"/>
    <col min="6" max="6" width="1.6640625" style="208" customWidth="1"/>
    <col min="7" max="7" width="19.88671875" style="209" customWidth="1"/>
    <col min="8" max="10" width="19.88671875" style="210" customWidth="1"/>
    <col min="11" max="11" width="10.109375" style="210" hidden="1" customWidth="1" outlineLevel="1"/>
    <col min="12" max="12" width="3.44140625" style="208" customWidth="1" collapsed="1"/>
    <col min="13" max="14" width="9.6640625" style="210" customWidth="1"/>
    <col min="15" max="16" width="11.88671875" style="210" customWidth="1"/>
    <col min="17" max="17" width="1.6640625" style="208" customWidth="1"/>
    <col min="18" max="20" width="9.6640625" style="210" customWidth="1" outlineLevel="1"/>
    <col min="21" max="22" width="12.88671875" style="210" customWidth="1" outlineLevel="1"/>
    <col min="23" max="23" width="20.5546875" style="210" hidden="1" customWidth="1" outlineLevel="1"/>
    <col min="24" max="24" width="1.6640625" style="208" customWidth="1" outlineLevel="1"/>
    <col min="25" max="27" width="9.6640625" style="210" customWidth="1" outlineLevel="1"/>
    <col min="28" max="29" width="11.88671875" style="210" customWidth="1" outlineLevel="1"/>
    <col min="30" max="30" width="20.5546875" style="210" hidden="1" customWidth="1" outlineLevel="1"/>
    <col min="31" max="31" width="1.6640625" style="208" customWidth="1" outlineLevel="1"/>
    <col min="32" max="34" width="9.6640625" style="210" customWidth="1" outlineLevel="1"/>
    <col min="35" max="36" width="11.33203125" style="210" customWidth="1" outlineLevel="1"/>
    <col min="37" max="37" width="18.44140625" style="210" hidden="1" customWidth="1" outlineLevel="1"/>
    <col min="38" max="38" width="1.6640625" style="210" customWidth="1" outlineLevel="1"/>
    <col min="39" max="41" width="9.6640625" style="210" hidden="1" customWidth="1" outlineLevel="1"/>
    <col min="42" max="43" width="11.109375" style="210" hidden="1" customWidth="1" outlineLevel="1"/>
    <col min="44" max="44" width="15.6640625" style="210" hidden="1" customWidth="1" outlineLevel="1"/>
    <col min="45" max="45" width="1.6640625" style="210" customWidth="1"/>
    <col min="46" max="46" width="10.5546875" style="210" customWidth="1"/>
    <col min="47" max="47" width="9.6640625" style="210" customWidth="1"/>
    <col min="48" max="49" width="11.88671875" style="210" customWidth="1"/>
    <col min="50" max="50" width="3.33203125" style="210" customWidth="1"/>
    <col min="51" max="55" width="9.6640625" style="210" customWidth="1" outlineLevel="1"/>
    <col min="56" max="56" width="9.6640625" style="210" hidden="1" customWidth="1" outlineLevel="1"/>
    <col min="57" max="57" width="1.6640625" style="208" customWidth="1" outlineLevel="1"/>
    <col min="58" max="62" width="9.6640625" style="210" customWidth="1" outlineLevel="1"/>
    <col min="63" max="63" width="9.6640625" style="210" hidden="1" customWidth="1" outlineLevel="1"/>
    <col min="64" max="64" width="1.6640625" style="208" customWidth="1" outlineLevel="1"/>
    <col min="65" max="69" width="9.6640625" style="210" customWidth="1" outlineLevel="1"/>
    <col min="70" max="70" width="9.6640625" style="210" hidden="1" customWidth="1" outlineLevel="1"/>
    <col min="71" max="71" width="1.6640625" style="210" customWidth="1" outlineLevel="1"/>
    <col min="72" max="77" width="9.6640625" style="210" hidden="1" customWidth="1" outlineLevel="1"/>
    <col min="78" max="78" width="1.6640625" style="210" customWidth="1" outlineLevel="1"/>
    <col min="79" max="79" width="1.6640625" style="210" customWidth="1"/>
    <col min="80" max="80" width="11" style="210" customWidth="1"/>
    <col min="81" max="81" width="9.6640625" style="210" customWidth="1"/>
    <col min="82" max="82" width="11.5546875" style="210" customWidth="1"/>
    <col min="83" max="83" width="11.44140625" style="210" customWidth="1"/>
    <col min="84" max="84" width="2.5546875" style="210" customWidth="1"/>
    <col min="85" max="87" width="9.6640625" style="210" customWidth="1" outlineLevel="1"/>
    <col min="88" max="89" width="12" style="210" customWidth="1" outlineLevel="1"/>
    <col min="90" max="90" width="12" style="210" hidden="1" customWidth="1" outlineLevel="1"/>
    <col min="91" max="91" width="1.6640625" style="208" customWidth="1" outlineLevel="1"/>
    <col min="92" max="94" width="9.6640625" style="210" customWidth="1" outlineLevel="1"/>
    <col min="95" max="96" width="12.33203125" style="210" customWidth="1" outlineLevel="1"/>
    <col min="97" max="97" width="12.33203125" style="210" hidden="1" customWidth="1" outlineLevel="1"/>
    <col min="98" max="98" width="1.6640625" style="208" customWidth="1" outlineLevel="1"/>
    <col min="99" max="101" width="9.6640625" style="210" customWidth="1" outlineLevel="1"/>
    <col min="102" max="103" width="12" style="210" customWidth="1" outlineLevel="1"/>
    <col min="104" max="104" width="12" style="210" hidden="1" customWidth="1" outlineLevel="1"/>
    <col min="105" max="105" width="1.6640625" style="210" customWidth="1" outlineLevel="1"/>
    <col min="106" max="108" width="9.6640625" style="210" hidden="1" customWidth="1" outlineLevel="1"/>
    <col min="109" max="111" width="13.6640625" style="210" hidden="1" customWidth="1" outlineLevel="1"/>
    <col min="112" max="112" width="1.6640625" style="210" hidden="1" customWidth="1"/>
    <col min="113" max="114" width="9.6640625" style="210" hidden="1" customWidth="1"/>
    <col min="115" max="115" width="11.33203125" style="210" hidden="1" customWidth="1"/>
    <col min="116" max="116" width="13.33203125" style="210" hidden="1" customWidth="1"/>
    <col min="117" max="117" width="8.88671875" style="210" hidden="1" customWidth="1"/>
    <col min="118" max="119" width="9.6640625" style="210" hidden="1" customWidth="1" outlineLevel="1"/>
    <col min="120" max="121" width="12.44140625" style="210" hidden="1" customWidth="1" outlineLevel="1"/>
    <col min="122" max="122" width="1.6640625" style="208" hidden="1" customWidth="1" outlineLevel="1"/>
    <col min="123" max="124" width="9.6640625" style="210" hidden="1" customWidth="1" outlineLevel="1"/>
    <col min="125" max="126" width="12.6640625" style="210" hidden="1" customWidth="1" outlineLevel="1"/>
    <col min="127" max="127" width="1.6640625" style="208" hidden="1" customWidth="1" outlineLevel="1"/>
    <col min="128" max="129" width="9.6640625" style="210" hidden="1" customWidth="1" outlineLevel="1"/>
    <col min="130" max="131" width="12.33203125" style="210" hidden="1" customWidth="1" outlineLevel="1"/>
    <col min="132" max="132" width="1.6640625" style="210" hidden="1" customWidth="1" outlineLevel="1"/>
    <col min="133" max="134" width="9.6640625" style="210" hidden="1" customWidth="1" outlineLevel="1"/>
    <col min="135" max="136" width="13.5546875" style="210" hidden="1" customWidth="1" outlineLevel="1"/>
    <col min="137" max="137" width="1.6640625" style="210" customWidth="1" collapsed="1"/>
    <col min="138" max="139" width="9.6640625" style="210" customWidth="1"/>
    <col min="140" max="140" width="13" style="210" customWidth="1"/>
    <col min="141" max="141" width="12.6640625" style="210" customWidth="1"/>
    <col min="142" max="16384" width="8.88671875" style="210"/>
  </cols>
  <sheetData>
    <row r="1" spans="1:141" x14ac:dyDescent="0.3">
      <c r="A1" s="207" t="s">
        <v>5</v>
      </c>
      <c r="B1" s="207"/>
      <c r="C1" s="351"/>
      <c r="D1" s="207"/>
      <c r="E1" s="207"/>
    </row>
    <row r="2" spans="1:141" ht="13.95" customHeight="1" x14ac:dyDescent="0.3">
      <c r="A2" s="207"/>
      <c r="B2" s="207"/>
      <c r="C2" s="351"/>
      <c r="D2" s="207"/>
      <c r="E2" s="207"/>
    </row>
    <row r="3" spans="1:141" x14ac:dyDescent="0.3">
      <c r="A3" s="211" t="s">
        <v>144</v>
      </c>
      <c r="B3" s="405" t="s">
        <v>1170</v>
      </c>
      <c r="C3" s="352"/>
      <c r="D3" s="211"/>
      <c r="E3" s="211"/>
      <c r="G3" s="453"/>
      <c r="H3" s="453"/>
      <c r="I3" s="453"/>
      <c r="J3" s="453"/>
      <c r="K3" s="212"/>
      <c r="L3" s="212"/>
      <c r="M3" s="405" t="s">
        <v>1170</v>
      </c>
      <c r="N3" s="212"/>
      <c r="O3" s="212"/>
      <c r="P3" s="212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P3" s="241"/>
      <c r="BE3" s="210"/>
      <c r="BL3" s="210"/>
      <c r="BW3" s="241"/>
      <c r="CM3" s="210"/>
      <c r="CT3" s="210"/>
      <c r="DE3" s="241"/>
      <c r="DR3" s="210"/>
      <c r="DW3" s="210"/>
      <c r="EE3" s="241"/>
    </row>
    <row r="4" spans="1:141" x14ac:dyDescent="0.3">
      <c r="A4" s="211" t="s">
        <v>23</v>
      </c>
      <c r="B4" s="405" t="s">
        <v>947</v>
      </c>
      <c r="C4" s="352"/>
      <c r="D4" s="211"/>
      <c r="E4" s="211"/>
      <c r="G4" s="453"/>
      <c r="H4" s="453"/>
      <c r="I4" s="453"/>
      <c r="J4" s="453"/>
      <c r="K4" s="212"/>
      <c r="L4" s="212"/>
      <c r="M4" s="212" t="s">
        <v>947</v>
      </c>
      <c r="N4" s="212"/>
      <c r="O4" s="212"/>
      <c r="P4" s="212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BE4" s="210"/>
      <c r="BL4" s="210"/>
      <c r="CM4" s="210"/>
      <c r="CT4" s="210"/>
      <c r="DR4" s="210"/>
      <c r="DW4" s="210"/>
    </row>
    <row r="5" spans="1:141" x14ac:dyDescent="0.3">
      <c r="A5" s="211" t="s">
        <v>27</v>
      </c>
      <c r="B5" s="405" t="s">
        <v>948</v>
      </c>
      <c r="C5" s="352"/>
      <c r="D5" s="211"/>
      <c r="E5" s="211"/>
      <c r="G5" s="453"/>
      <c r="H5" s="453"/>
      <c r="I5" s="453"/>
      <c r="J5" s="453"/>
      <c r="K5" s="212"/>
      <c r="L5" s="212"/>
      <c r="M5" s="212" t="s">
        <v>948</v>
      </c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CG5" s="240"/>
      <c r="CH5" s="240"/>
      <c r="CI5" s="240"/>
      <c r="CJ5" s="240"/>
      <c r="CK5" s="240"/>
      <c r="CL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  <c r="DN5" s="240"/>
      <c r="DO5" s="240"/>
      <c r="DP5" s="240"/>
      <c r="DQ5" s="240"/>
      <c r="DR5" s="240"/>
      <c r="DS5" s="240"/>
      <c r="DT5" s="240"/>
      <c r="DU5" s="240"/>
      <c r="DV5" s="240"/>
      <c r="DW5" s="240"/>
      <c r="DX5" s="240"/>
      <c r="DY5" s="240"/>
      <c r="DZ5" s="240"/>
      <c r="EA5" s="240"/>
    </row>
    <row r="6" spans="1:141" x14ac:dyDescent="0.3">
      <c r="A6" s="211" t="s">
        <v>143</v>
      </c>
      <c r="B6" s="405" t="s">
        <v>1124</v>
      </c>
      <c r="C6" s="352"/>
      <c r="D6" s="211"/>
      <c r="E6" s="211"/>
      <c r="G6" s="453"/>
      <c r="H6" s="453"/>
      <c r="I6" s="453"/>
      <c r="J6" s="453"/>
      <c r="K6" s="212"/>
      <c r="L6" s="212"/>
      <c r="M6" s="212" t="s">
        <v>1124</v>
      </c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Y6" s="240"/>
      <c r="AZ6" s="240"/>
      <c r="BA6" s="240"/>
      <c r="BB6" s="240"/>
      <c r="BC6" s="240"/>
      <c r="BD6" s="240"/>
      <c r="BE6" s="240"/>
      <c r="BF6" s="240"/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0"/>
      <c r="BR6" s="240"/>
      <c r="CG6" s="240"/>
      <c r="CH6" s="240"/>
      <c r="CI6" s="240"/>
      <c r="CJ6" s="240"/>
      <c r="CK6" s="240"/>
      <c r="CL6" s="240"/>
      <c r="CM6" s="240"/>
      <c r="CN6" s="240"/>
      <c r="CO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  <c r="DN6" s="240"/>
      <c r="DO6" s="240"/>
      <c r="DP6" s="240"/>
      <c r="DQ6" s="240"/>
      <c r="DR6" s="240"/>
      <c r="DS6" s="240"/>
      <c r="DT6" s="240"/>
      <c r="DU6" s="240"/>
      <c r="DV6" s="240"/>
      <c r="DW6" s="240"/>
      <c r="DX6" s="240"/>
      <c r="DY6" s="240"/>
      <c r="DZ6" s="240"/>
      <c r="EA6" s="240"/>
    </row>
    <row r="7" spans="1:141" x14ac:dyDescent="0.3">
      <c r="A7" s="211" t="s">
        <v>142</v>
      </c>
      <c r="B7" s="405" t="s">
        <v>967</v>
      </c>
      <c r="C7" s="352"/>
      <c r="D7" s="211"/>
      <c r="E7" s="211"/>
      <c r="G7" s="453"/>
      <c r="H7" s="453"/>
      <c r="I7" s="453"/>
      <c r="J7" s="453"/>
      <c r="K7" s="212"/>
      <c r="L7" s="212"/>
      <c r="M7" s="212" t="s">
        <v>967</v>
      </c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CG7" s="240"/>
      <c r="CH7" s="240"/>
      <c r="CI7" s="240"/>
      <c r="CJ7" s="240"/>
      <c r="CK7" s="240"/>
      <c r="CL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N7" s="240"/>
      <c r="DO7" s="240"/>
      <c r="DP7" s="240"/>
      <c r="DQ7" s="240"/>
      <c r="DR7" s="240"/>
      <c r="DS7" s="240"/>
      <c r="DT7" s="240"/>
      <c r="DU7" s="240"/>
      <c r="DV7" s="240"/>
      <c r="DW7" s="240"/>
      <c r="DX7" s="240"/>
      <c r="DY7" s="240"/>
      <c r="DZ7" s="240"/>
      <c r="EA7" s="240"/>
    </row>
    <row r="8" spans="1:141" x14ac:dyDescent="0.3">
      <c r="A8" s="211" t="s">
        <v>140</v>
      </c>
      <c r="B8" s="405">
        <v>25709</v>
      </c>
      <c r="C8" s="352"/>
      <c r="D8" s="211"/>
      <c r="E8" s="211"/>
      <c r="G8" s="453"/>
      <c r="H8" s="453"/>
      <c r="I8" s="453"/>
      <c r="J8" s="453"/>
      <c r="K8" s="212"/>
      <c r="L8" s="212"/>
      <c r="M8" s="405">
        <v>25709</v>
      </c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Y8" s="240"/>
      <c r="AZ8" s="240"/>
      <c r="BA8" s="240"/>
      <c r="BB8" s="240"/>
      <c r="BC8" s="240"/>
      <c r="BD8" s="240"/>
      <c r="BE8" s="240"/>
      <c r="BF8" s="240"/>
      <c r="BG8" s="240"/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BR8" s="240"/>
      <c r="CG8" s="240"/>
      <c r="CH8" s="240"/>
      <c r="CI8" s="240"/>
      <c r="CJ8" s="240"/>
      <c r="CK8" s="240"/>
      <c r="CL8" s="240"/>
      <c r="CM8" s="240"/>
      <c r="CN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  <c r="DN8" s="240"/>
      <c r="DO8" s="240"/>
      <c r="DP8" s="240"/>
      <c r="DQ8" s="240"/>
      <c r="DR8" s="240"/>
      <c r="DS8" s="240"/>
      <c r="DT8" s="240"/>
      <c r="DU8" s="240"/>
      <c r="DV8" s="240"/>
      <c r="DW8" s="240"/>
      <c r="DX8" s="240"/>
      <c r="DY8" s="240"/>
      <c r="DZ8" s="240"/>
      <c r="EA8" s="240"/>
    </row>
    <row r="9" spans="1:141" x14ac:dyDescent="0.3">
      <c r="A9" s="211" t="s">
        <v>138</v>
      </c>
      <c r="B9" s="405" t="s">
        <v>7</v>
      </c>
      <c r="C9" s="352"/>
      <c r="D9" s="211"/>
      <c r="E9" s="211"/>
      <c r="G9" s="453"/>
      <c r="H9" s="453"/>
      <c r="I9" s="453"/>
      <c r="J9" s="453"/>
      <c r="K9" s="212"/>
      <c r="L9" s="212"/>
      <c r="M9" s="212" t="s">
        <v>7</v>
      </c>
      <c r="N9" s="212"/>
      <c r="O9" s="212"/>
      <c r="P9" s="212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BE9" s="210"/>
      <c r="BL9" s="210"/>
      <c r="CM9" s="210"/>
      <c r="CT9" s="210"/>
      <c r="DR9" s="210"/>
      <c r="DW9" s="210"/>
    </row>
    <row r="10" spans="1:141" x14ac:dyDescent="0.3">
      <c r="A10" s="211" t="s">
        <v>139</v>
      </c>
      <c r="B10" s="211"/>
      <c r="C10" s="352"/>
      <c r="D10" s="211"/>
      <c r="E10" s="211"/>
      <c r="G10" s="453"/>
      <c r="H10" s="453"/>
      <c r="I10" s="453"/>
      <c r="J10" s="453"/>
      <c r="K10" s="212"/>
      <c r="L10" s="212"/>
      <c r="M10" s="338">
        <v>4</v>
      </c>
      <c r="N10" s="299"/>
      <c r="O10" s="299"/>
      <c r="P10" s="299"/>
      <c r="Q10" s="217"/>
      <c r="R10" s="242" t="s">
        <v>1167</v>
      </c>
      <c r="S10" s="242"/>
      <c r="T10" s="242"/>
      <c r="U10" s="242"/>
      <c r="V10" s="242"/>
      <c r="W10" s="242"/>
      <c r="X10" s="242"/>
      <c r="Y10" s="242" t="s">
        <v>1167</v>
      </c>
      <c r="Z10" s="242"/>
      <c r="AA10" s="242"/>
      <c r="AB10" s="242"/>
      <c r="AC10" s="242"/>
      <c r="AD10" s="242"/>
      <c r="AE10" s="242"/>
      <c r="AF10" s="242" t="s">
        <v>1167</v>
      </c>
      <c r="AG10" s="242"/>
      <c r="AH10" s="242"/>
      <c r="AI10" s="242"/>
      <c r="AJ10" s="242"/>
      <c r="AK10" s="242"/>
      <c r="AL10" s="243"/>
      <c r="AM10" s="243"/>
      <c r="AN10" s="243"/>
      <c r="AO10" s="243"/>
      <c r="AP10" s="243"/>
      <c r="AQ10" s="243"/>
      <c r="AR10" s="243"/>
      <c r="AT10" s="253"/>
      <c r="AU10" s="253"/>
      <c r="AV10" s="253"/>
      <c r="AW10" s="253"/>
      <c r="AX10" s="253"/>
      <c r="AY10" s="253" t="s">
        <v>1168</v>
      </c>
      <c r="AZ10" s="253"/>
      <c r="BA10" s="253"/>
      <c r="BB10" s="253"/>
      <c r="BC10" s="253"/>
      <c r="BD10" s="253"/>
      <c r="BE10" s="253"/>
      <c r="BF10" s="253" t="s">
        <v>1168</v>
      </c>
      <c r="BG10" s="253"/>
      <c r="BH10" s="253"/>
      <c r="BI10" s="253"/>
      <c r="BJ10" s="253"/>
      <c r="BK10" s="253"/>
      <c r="BL10" s="253"/>
      <c r="BM10" s="253" t="s">
        <v>1168</v>
      </c>
      <c r="BN10" s="253"/>
      <c r="BO10" s="253"/>
      <c r="BP10" s="253"/>
      <c r="BQ10" s="253"/>
      <c r="BR10" s="253"/>
      <c r="BS10" s="253"/>
      <c r="BT10" s="253"/>
      <c r="BU10" s="253"/>
      <c r="BV10" s="253"/>
      <c r="BW10" s="253"/>
      <c r="BX10" s="253"/>
      <c r="BY10" s="253"/>
      <c r="CB10" s="255"/>
      <c r="CC10" s="255"/>
      <c r="CD10" s="255"/>
      <c r="CE10" s="255"/>
      <c r="CF10" s="255"/>
      <c r="CG10" s="255" t="s">
        <v>1169</v>
      </c>
      <c r="CH10" s="255"/>
      <c r="CI10" s="255"/>
      <c r="CJ10" s="255"/>
      <c r="CK10" s="255"/>
      <c r="CL10" s="255"/>
      <c r="CM10" s="255"/>
      <c r="CN10" s="255" t="s">
        <v>1169</v>
      </c>
      <c r="CO10" s="255"/>
      <c r="CP10" s="255"/>
      <c r="CQ10" s="255"/>
      <c r="CR10" s="255"/>
      <c r="CS10" s="255"/>
      <c r="CT10" s="255"/>
      <c r="CU10" s="255" t="s">
        <v>1169</v>
      </c>
      <c r="CV10" s="255"/>
      <c r="CW10" s="255"/>
      <c r="CX10" s="255"/>
      <c r="CY10" s="255"/>
      <c r="CZ10" s="255"/>
      <c r="DA10" s="255"/>
      <c r="DB10" s="255"/>
      <c r="DC10" s="255"/>
      <c r="DD10" s="255"/>
      <c r="DE10" s="255"/>
      <c r="DF10" s="255"/>
      <c r="DG10" s="255"/>
      <c r="DH10" s="255"/>
      <c r="DI10" s="257"/>
      <c r="DJ10" s="257"/>
      <c r="DK10" s="257"/>
      <c r="DL10" s="257"/>
      <c r="DN10" s="257"/>
      <c r="DO10" s="257"/>
      <c r="DP10" s="257"/>
      <c r="DQ10" s="257"/>
      <c r="DR10" s="257"/>
      <c r="DS10" s="257"/>
      <c r="DT10" s="257"/>
      <c r="DU10" s="257"/>
      <c r="DV10" s="257"/>
      <c r="DW10" s="257"/>
      <c r="DX10" s="257"/>
      <c r="DY10" s="257"/>
      <c r="DZ10" s="257"/>
      <c r="EA10" s="257"/>
      <c r="EB10" s="257"/>
      <c r="EC10" s="257"/>
      <c r="ED10" s="257"/>
      <c r="EE10" s="257"/>
      <c r="EF10" s="257"/>
      <c r="EH10" s="314"/>
      <c r="EI10" s="314"/>
      <c r="EJ10" s="314"/>
      <c r="EK10" s="314"/>
    </row>
    <row r="11" spans="1:141" x14ac:dyDescent="0.3">
      <c r="A11" s="211" t="s">
        <v>892</v>
      </c>
      <c r="B11" s="211"/>
      <c r="C11" s="352"/>
      <c r="G11" s="453"/>
      <c r="H11" s="453"/>
      <c r="I11" s="453"/>
      <c r="J11" s="453"/>
      <c r="K11" s="212"/>
      <c r="L11" s="212"/>
      <c r="M11" s="212">
        <v>3</v>
      </c>
      <c r="N11" s="212"/>
      <c r="O11" s="212"/>
      <c r="P11" s="212"/>
      <c r="R11" s="210" t="s">
        <v>1162</v>
      </c>
      <c r="S11" s="210" t="s">
        <v>1125</v>
      </c>
      <c r="Y11" s="210" t="s">
        <v>1125</v>
      </c>
      <c r="Z11" s="210" t="s">
        <v>1125</v>
      </c>
      <c r="AF11" s="210" t="s">
        <v>1125</v>
      </c>
      <c r="AG11" s="210" t="s">
        <v>1125</v>
      </c>
      <c r="AY11" s="210" t="s">
        <v>1137</v>
      </c>
      <c r="AZ11" s="210" t="s">
        <v>1137</v>
      </c>
      <c r="BF11" s="210" t="s">
        <v>1137</v>
      </c>
      <c r="BG11" s="210" t="s">
        <v>1137</v>
      </c>
      <c r="BM11" s="415" t="s">
        <v>1041</v>
      </c>
      <c r="BN11" s="210" t="s">
        <v>1138</v>
      </c>
      <c r="CG11" s="210" t="s">
        <v>1137</v>
      </c>
      <c r="CH11" s="210" t="s">
        <v>1137</v>
      </c>
      <c r="CN11" s="210" t="s">
        <v>1137</v>
      </c>
      <c r="CO11" s="415" t="s">
        <v>1143</v>
      </c>
      <c r="CU11" s="210" t="s">
        <v>1137</v>
      </c>
      <c r="CV11" s="415" t="s">
        <v>1142</v>
      </c>
      <c r="DB11" s="210" t="s">
        <v>1041</v>
      </c>
      <c r="DC11" s="210" t="s">
        <v>1043</v>
      </c>
    </row>
    <row r="12" spans="1:141" s="300" customFormat="1" ht="14.4" customHeight="1" x14ac:dyDescent="0.3">
      <c r="A12" s="383"/>
      <c r="B12" s="450" t="s">
        <v>1022</v>
      </c>
      <c r="C12" s="447" t="s">
        <v>41</v>
      </c>
      <c r="D12" s="454" t="s">
        <v>179</v>
      </c>
      <c r="E12" s="459" t="s">
        <v>1081</v>
      </c>
      <c r="F12" s="213"/>
      <c r="G12" s="456" t="s">
        <v>178</v>
      </c>
      <c r="H12" s="475" t="s">
        <v>178</v>
      </c>
      <c r="I12" s="475" t="s">
        <v>178</v>
      </c>
      <c r="J12" s="475" t="s">
        <v>178</v>
      </c>
      <c r="K12" s="475" t="s">
        <v>178</v>
      </c>
      <c r="L12" s="213"/>
      <c r="M12" s="488" t="s">
        <v>968</v>
      </c>
      <c r="N12" s="470"/>
      <c r="O12" s="489"/>
      <c r="P12" s="377">
        <v>1</v>
      </c>
      <c r="Q12" s="213"/>
      <c r="R12" s="469" t="s">
        <v>969</v>
      </c>
      <c r="S12" s="470"/>
      <c r="T12" s="471"/>
      <c r="U12" s="471"/>
      <c r="V12" s="244" t="s">
        <v>893</v>
      </c>
      <c r="W12" s="329"/>
      <c r="X12" s="213"/>
      <c r="Y12" s="469" t="s">
        <v>970</v>
      </c>
      <c r="Z12" s="470"/>
      <c r="AA12" s="471"/>
      <c r="AB12" s="471"/>
      <c r="AC12" s="244" t="s">
        <v>894</v>
      </c>
      <c r="AD12" s="329"/>
      <c r="AE12" s="213"/>
      <c r="AF12" s="469" t="s">
        <v>971</v>
      </c>
      <c r="AG12" s="470"/>
      <c r="AH12" s="471"/>
      <c r="AI12" s="471"/>
      <c r="AJ12" s="244" t="s">
        <v>895</v>
      </c>
      <c r="AK12" s="329"/>
      <c r="AL12" s="245"/>
      <c r="AM12" s="469" t="s">
        <v>972</v>
      </c>
      <c r="AN12" s="470"/>
      <c r="AO12" s="471"/>
      <c r="AP12" s="471"/>
      <c r="AQ12" s="244" t="s">
        <v>896</v>
      </c>
      <c r="AR12" s="329"/>
      <c r="AS12" s="245"/>
      <c r="AT12" s="483" t="s">
        <v>973</v>
      </c>
      <c r="AU12" s="484"/>
      <c r="AV12" s="485"/>
      <c r="AW12" s="254">
        <v>2</v>
      </c>
      <c r="AX12" s="213"/>
      <c r="AY12" s="486" t="s">
        <v>969</v>
      </c>
      <c r="AZ12" s="484"/>
      <c r="BA12" s="487"/>
      <c r="BB12" s="487"/>
      <c r="BC12" s="254" t="s">
        <v>897</v>
      </c>
      <c r="BD12" s="332"/>
      <c r="BE12" s="213"/>
      <c r="BF12" s="486" t="s">
        <v>970</v>
      </c>
      <c r="BG12" s="484"/>
      <c r="BH12" s="487"/>
      <c r="BI12" s="487"/>
      <c r="BJ12" s="254" t="s">
        <v>898</v>
      </c>
      <c r="BK12" s="332"/>
      <c r="BL12" s="213"/>
      <c r="BM12" s="486" t="s">
        <v>971</v>
      </c>
      <c r="BN12" s="484"/>
      <c r="BO12" s="487"/>
      <c r="BP12" s="487"/>
      <c r="BQ12" s="254" t="s">
        <v>899</v>
      </c>
      <c r="BR12" s="332"/>
      <c r="BS12" s="245"/>
      <c r="BT12" s="486" t="s">
        <v>972</v>
      </c>
      <c r="BU12" s="484"/>
      <c r="BV12" s="487"/>
      <c r="BW12" s="487"/>
      <c r="BX12" s="254" t="s">
        <v>900</v>
      </c>
      <c r="BY12" s="332"/>
      <c r="BZ12" s="245"/>
      <c r="CA12" s="245"/>
      <c r="CB12" s="480" t="s">
        <v>974</v>
      </c>
      <c r="CC12" s="481"/>
      <c r="CD12" s="482"/>
      <c r="CE12" s="256">
        <v>3</v>
      </c>
      <c r="CF12" s="213"/>
      <c r="CG12" s="480" t="s">
        <v>969</v>
      </c>
      <c r="CH12" s="481"/>
      <c r="CI12" s="481"/>
      <c r="CJ12" s="482"/>
      <c r="CK12" s="256" t="s">
        <v>901</v>
      </c>
      <c r="CL12" s="335"/>
      <c r="CM12" s="213"/>
      <c r="CN12" s="494" t="s">
        <v>970</v>
      </c>
      <c r="CO12" s="481"/>
      <c r="CP12" s="495"/>
      <c r="CQ12" s="495"/>
      <c r="CR12" s="256" t="s">
        <v>902</v>
      </c>
      <c r="CS12" s="335"/>
      <c r="CT12" s="213"/>
      <c r="CU12" s="494" t="s">
        <v>971</v>
      </c>
      <c r="CV12" s="481"/>
      <c r="CW12" s="495"/>
      <c r="CX12" s="495"/>
      <c r="CY12" s="256" t="s">
        <v>903</v>
      </c>
      <c r="CZ12" s="335"/>
      <c r="DA12" s="245"/>
      <c r="DB12" s="494" t="s">
        <v>975</v>
      </c>
      <c r="DC12" s="481"/>
      <c r="DD12" s="495"/>
      <c r="DE12" s="495"/>
      <c r="DF12" s="256" t="s">
        <v>904</v>
      </c>
      <c r="DG12" s="335"/>
      <c r="DH12" s="245"/>
      <c r="DI12" s="464" t="s">
        <v>882</v>
      </c>
      <c r="DJ12" s="465"/>
      <c r="DK12" s="465"/>
      <c r="DL12" s="258">
        <v>4</v>
      </c>
      <c r="DN12" s="464" t="s">
        <v>177</v>
      </c>
      <c r="DO12" s="465"/>
      <c r="DP12" s="465"/>
      <c r="DQ12" s="258" t="s">
        <v>905</v>
      </c>
      <c r="DR12" s="213"/>
      <c r="DS12" s="464" t="s">
        <v>177</v>
      </c>
      <c r="DT12" s="465"/>
      <c r="DU12" s="465"/>
      <c r="DV12" s="258" t="s">
        <v>906</v>
      </c>
      <c r="DW12" s="213"/>
      <c r="DX12" s="464" t="s">
        <v>177</v>
      </c>
      <c r="DY12" s="465"/>
      <c r="DZ12" s="465"/>
      <c r="EA12" s="258" t="s">
        <v>907</v>
      </c>
      <c r="EB12" s="245"/>
      <c r="EC12" s="464" t="str">
        <f>+DX12</f>
        <v>Periode</v>
      </c>
      <c r="ED12" s="465"/>
      <c r="EE12" s="465"/>
      <c r="EF12" s="258" t="s">
        <v>908</v>
      </c>
      <c r="EG12" s="245"/>
      <c r="EH12" s="466" t="s">
        <v>36</v>
      </c>
      <c r="EI12" s="467"/>
      <c r="EJ12" s="467"/>
      <c r="EK12" s="315"/>
    </row>
    <row r="13" spans="1:141" s="300" customFormat="1" ht="14.4" customHeight="1" x14ac:dyDescent="0.25">
      <c r="A13" s="451" t="s">
        <v>2</v>
      </c>
      <c r="B13" s="451"/>
      <c r="C13" s="448"/>
      <c r="D13" s="455"/>
      <c r="E13" s="459"/>
      <c r="F13" s="214"/>
      <c r="G13" s="457"/>
      <c r="H13" s="476"/>
      <c r="I13" s="476"/>
      <c r="J13" s="476"/>
      <c r="K13" s="476"/>
      <c r="L13" s="214"/>
      <c r="M13" s="490" t="s">
        <v>1171</v>
      </c>
      <c r="N13" s="478" t="s">
        <v>0</v>
      </c>
      <c r="O13" s="474" t="s">
        <v>183</v>
      </c>
      <c r="P13" s="474" t="s">
        <v>22</v>
      </c>
      <c r="Q13" s="246"/>
      <c r="R13" s="474" t="s">
        <v>1091</v>
      </c>
      <c r="S13" s="474" t="s">
        <v>1126</v>
      </c>
      <c r="T13" s="474" t="s">
        <v>0</v>
      </c>
      <c r="U13" s="474" t="s">
        <v>183</v>
      </c>
      <c r="V13" s="474" t="s">
        <v>22</v>
      </c>
      <c r="W13" s="330" t="s">
        <v>976</v>
      </c>
      <c r="X13" s="246"/>
      <c r="Y13" s="474" t="s">
        <v>1127</v>
      </c>
      <c r="Z13" s="474" t="s">
        <v>1128</v>
      </c>
      <c r="AA13" s="474" t="s">
        <v>0</v>
      </c>
      <c r="AB13" s="474" t="s">
        <v>183</v>
      </c>
      <c r="AC13" s="474" t="s">
        <v>22</v>
      </c>
      <c r="AD13" s="330" t="s">
        <v>976</v>
      </c>
      <c r="AE13" s="246"/>
      <c r="AF13" s="474" t="s">
        <v>1129</v>
      </c>
      <c r="AG13" s="474" t="s">
        <v>1042</v>
      </c>
      <c r="AH13" s="474" t="s">
        <v>0</v>
      </c>
      <c r="AI13" s="474" t="s">
        <v>183</v>
      </c>
      <c r="AJ13" s="474" t="s">
        <v>22</v>
      </c>
      <c r="AK13" s="330" t="s">
        <v>976</v>
      </c>
      <c r="AL13" s="247"/>
      <c r="AM13" s="474"/>
      <c r="AN13" s="474"/>
      <c r="AO13" s="474" t="s">
        <v>0</v>
      </c>
      <c r="AP13" s="474" t="s">
        <v>183</v>
      </c>
      <c r="AQ13" s="474" t="s">
        <v>22</v>
      </c>
      <c r="AR13" s="330" t="s">
        <v>976</v>
      </c>
      <c r="AS13" s="247"/>
      <c r="AT13" s="472" t="s">
        <v>1172</v>
      </c>
      <c r="AU13" s="472" t="s">
        <v>0</v>
      </c>
      <c r="AV13" s="472" t="s">
        <v>183</v>
      </c>
      <c r="AW13" s="472" t="s">
        <v>22</v>
      </c>
      <c r="AX13" s="246"/>
      <c r="AY13" s="472" t="s">
        <v>1144</v>
      </c>
      <c r="AZ13" s="472" t="s">
        <v>1126</v>
      </c>
      <c r="BA13" s="472" t="s">
        <v>0</v>
      </c>
      <c r="BB13" s="472" t="s">
        <v>183</v>
      </c>
      <c r="BC13" s="472" t="s">
        <v>22</v>
      </c>
      <c r="BD13" s="333" t="s">
        <v>976</v>
      </c>
      <c r="BE13" s="246"/>
      <c r="BF13" s="472" t="s">
        <v>1127</v>
      </c>
      <c r="BG13" s="472" t="s">
        <v>1128</v>
      </c>
      <c r="BH13" s="472" t="s">
        <v>0</v>
      </c>
      <c r="BI13" s="472" t="s">
        <v>183</v>
      </c>
      <c r="BJ13" s="472" t="s">
        <v>22</v>
      </c>
      <c r="BK13" s="333" t="s">
        <v>976</v>
      </c>
      <c r="BL13" s="246"/>
      <c r="BM13" s="472" t="s">
        <v>1129</v>
      </c>
      <c r="BN13" s="472" t="s">
        <v>1042</v>
      </c>
      <c r="BO13" s="472" t="s">
        <v>0</v>
      </c>
      <c r="BP13" s="472" t="s">
        <v>183</v>
      </c>
      <c r="BQ13" s="472" t="s">
        <v>22</v>
      </c>
      <c r="BR13" s="333" t="s">
        <v>976</v>
      </c>
      <c r="BS13" s="247"/>
      <c r="BT13" s="472" t="s">
        <v>1092</v>
      </c>
      <c r="BU13" s="472" t="s">
        <v>1093</v>
      </c>
      <c r="BV13" s="472" t="s">
        <v>0</v>
      </c>
      <c r="BW13" s="472" t="s">
        <v>183</v>
      </c>
      <c r="BX13" s="472" t="s">
        <v>22</v>
      </c>
      <c r="BY13" s="333" t="s">
        <v>976</v>
      </c>
      <c r="BZ13" s="247"/>
      <c r="CA13" s="247"/>
      <c r="CB13" s="473" t="s">
        <v>1173</v>
      </c>
      <c r="CC13" s="473" t="s">
        <v>0</v>
      </c>
      <c r="CD13" s="473" t="s">
        <v>183</v>
      </c>
      <c r="CE13" s="473" t="s">
        <v>22</v>
      </c>
      <c r="CF13" s="246"/>
      <c r="CG13" s="473" t="s">
        <v>1144</v>
      </c>
      <c r="CH13" s="473" t="s">
        <v>1126</v>
      </c>
      <c r="CI13" s="473" t="s">
        <v>0</v>
      </c>
      <c r="CJ13" s="473" t="s">
        <v>183</v>
      </c>
      <c r="CK13" s="473" t="s">
        <v>22</v>
      </c>
      <c r="CL13" s="336" t="s">
        <v>976</v>
      </c>
      <c r="CM13" s="246"/>
      <c r="CN13" s="473" t="s">
        <v>1127</v>
      </c>
      <c r="CO13" s="473" t="s">
        <v>1128</v>
      </c>
      <c r="CP13" s="473" t="s">
        <v>0</v>
      </c>
      <c r="CQ13" s="473" t="s">
        <v>183</v>
      </c>
      <c r="CR13" s="473" t="s">
        <v>22</v>
      </c>
      <c r="CS13" s="336" t="s">
        <v>976</v>
      </c>
      <c r="CT13" s="246"/>
      <c r="CU13" s="473" t="s">
        <v>1129</v>
      </c>
      <c r="CV13" s="473" t="s">
        <v>1042</v>
      </c>
      <c r="CW13" s="473" t="s">
        <v>0</v>
      </c>
      <c r="CX13" s="473" t="s">
        <v>183</v>
      </c>
      <c r="CY13" s="473" t="s">
        <v>22</v>
      </c>
      <c r="CZ13" s="336" t="s">
        <v>976</v>
      </c>
      <c r="DA13" s="247"/>
      <c r="DB13" s="473" t="s">
        <v>1092</v>
      </c>
      <c r="DC13" s="473" t="s">
        <v>1093</v>
      </c>
      <c r="DD13" s="473" t="s">
        <v>0</v>
      </c>
      <c r="DE13" s="473" t="s">
        <v>183</v>
      </c>
      <c r="DF13" s="473" t="s">
        <v>22</v>
      </c>
      <c r="DG13" s="336" t="s">
        <v>976</v>
      </c>
      <c r="DH13" s="247"/>
      <c r="DI13" s="468" t="s">
        <v>191</v>
      </c>
      <c r="DJ13" s="468" t="s">
        <v>0</v>
      </c>
      <c r="DK13" s="468" t="s">
        <v>183</v>
      </c>
      <c r="DL13" s="468" t="s">
        <v>22</v>
      </c>
      <c r="DN13" s="468" t="s">
        <v>191</v>
      </c>
      <c r="DO13" s="468" t="s">
        <v>0</v>
      </c>
      <c r="DP13" s="468" t="s">
        <v>183</v>
      </c>
      <c r="DQ13" s="468" t="s">
        <v>22</v>
      </c>
      <c r="DR13" s="246"/>
      <c r="DS13" s="468" t="s">
        <v>191</v>
      </c>
      <c r="DT13" s="468" t="s">
        <v>0</v>
      </c>
      <c r="DU13" s="468" t="s">
        <v>183</v>
      </c>
      <c r="DV13" s="468" t="s">
        <v>22</v>
      </c>
      <c r="DW13" s="246"/>
      <c r="DX13" s="468" t="s">
        <v>191</v>
      </c>
      <c r="DY13" s="468" t="s">
        <v>0</v>
      </c>
      <c r="DZ13" s="468" t="s">
        <v>183</v>
      </c>
      <c r="EA13" s="468" t="s">
        <v>22</v>
      </c>
      <c r="EB13" s="247"/>
      <c r="EC13" s="468" t="s">
        <v>191</v>
      </c>
      <c r="ED13" s="468" t="s">
        <v>0</v>
      </c>
      <c r="EE13" s="468" t="s">
        <v>183</v>
      </c>
      <c r="EF13" s="468" t="s">
        <v>22</v>
      </c>
      <c r="EG13" s="247"/>
      <c r="EH13" s="460" t="s">
        <v>191</v>
      </c>
      <c r="EI13" s="460" t="s">
        <v>0</v>
      </c>
      <c r="EJ13" s="460" t="s">
        <v>183</v>
      </c>
      <c r="EK13" s="460" t="s">
        <v>22</v>
      </c>
    </row>
    <row r="14" spans="1:141" s="248" customFormat="1" ht="12" x14ac:dyDescent="0.3">
      <c r="A14" s="452"/>
      <c r="B14" s="452"/>
      <c r="C14" s="449"/>
      <c r="D14" s="455"/>
      <c r="E14" s="459"/>
      <c r="F14" s="215"/>
      <c r="G14" s="458"/>
      <c r="H14" s="477"/>
      <c r="I14" s="477"/>
      <c r="J14" s="477"/>
      <c r="K14" s="477"/>
      <c r="L14" s="215"/>
      <c r="M14" s="491"/>
      <c r="N14" s="478"/>
      <c r="O14" s="474"/>
      <c r="P14" s="474"/>
      <c r="Q14" s="215"/>
      <c r="R14" s="474"/>
      <c r="S14" s="474"/>
      <c r="T14" s="474"/>
      <c r="U14" s="474"/>
      <c r="V14" s="474"/>
      <c r="W14" s="331"/>
      <c r="X14" s="215"/>
      <c r="Y14" s="474"/>
      <c r="Z14" s="474"/>
      <c r="AA14" s="474"/>
      <c r="AB14" s="474"/>
      <c r="AC14" s="474"/>
      <c r="AD14" s="331"/>
      <c r="AE14" s="215"/>
      <c r="AF14" s="474"/>
      <c r="AG14" s="474"/>
      <c r="AH14" s="474"/>
      <c r="AI14" s="474"/>
      <c r="AJ14" s="474"/>
      <c r="AK14" s="331"/>
      <c r="AM14" s="474"/>
      <c r="AN14" s="474"/>
      <c r="AO14" s="474"/>
      <c r="AP14" s="474"/>
      <c r="AQ14" s="474"/>
      <c r="AR14" s="331"/>
      <c r="AT14" s="472"/>
      <c r="AU14" s="472"/>
      <c r="AV14" s="472"/>
      <c r="AW14" s="472"/>
      <c r="AX14" s="215"/>
      <c r="AY14" s="472"/>
      <c r="AZ14" s="472"/>
      <c r="BA14" s="472"/>
      <c r="BB14" s="472"/>
      <c r="BC14" s="472"/>
      <c r="BD14" s="334"/>
      <c r="BE14" s="215"/>
      <c r="BF14" s="472"/>
      <c r="BG14" s="472"/>
      <c r="BH14" s="472"/>
      <c r="BI14" s="472"/>
      <c r="BJ14" s="472"/>
      <c r="BK14" s="334"/>
      <c r="BL14" s="215"/>
      <c r="BM14" s="472"/>
      <c r="BN14" s="472"/>
      <c r="BO14" s="472"/>
      <c r="BP14" s="472"/>
      <c r="BQ14" s="472"/>
      <c r="BR14" s="334"/>
      <c r="BT14" s="472"/>
      <c r="BU14" s="472"/>
      <c r="BV14" s="472"/>
      <c r="BW14" s="472"/>
      <c r="BX14" s="472"/>
      <c r="BY14" s="334"/>
      <c r="CB14" s="473"/>
      <c r="CC14" s="473"/>
      <c r="CD14" s="473"/>
      <c r="CE14" s="473"/>
      <c r="CF14" s="215"/>
      <c r="CG14" s="473"/>
      <c r="CH14" s="473"/>
      <c r="CI14" s="473"/>
      <c r="CJ14" s="473"/>
      <c r="CK14" s="473"/>
      <c r="CL14" s="337"/>
      <c r="CM14" s="215"/>
      <c r="CN14" s="473"/>
      <c r="CO14" s="473"/>
      <c r="CP14" s="473"/>
      <c r="CQ14" s="473"/>
      <c r="CR14" s="473"/>
      <c r="CS14" s="337"/>
      <c r="CT14" s="215"/>
      <c r="CU14" s="473"/>
      <c r="CV14" s="473"/>
      <c r="CW14" s="473"/>
      <c r="CX14" s="473"/>
      <c r="CY14" s="473"/>
      <c r="CZ14" s="337"/>
      <c r="DB14" s="473"/>
      <c r="DC14" s="473"/>
      <c r="DD14" s="473"/>
      <c r="DE14" s="473"/>
      <c r="DF14" s="473"/>
      <c r="DG14" s="337"/>
      <c r="DI14" s="468"/>
      <c r="DJ14" s="468"/>
      <c r="DK14" s="468"/>
      <c r="DL14" s="468"/>
      <c r="DN14" s="468"/>
      <c r="DO14" s="468"/>
      <c r="DP14" s="468"/>
      <c r="DQ14" s="468"/>
      <c r="DR14" s="215"/>
      <c r="DS14" s="468"/>
      <c r="DT14" s="468"/>
      <c r="DU14" s="468"/>
      <c r="DV14" s="468"/>
      <c r="DW14" s="215"/>
      <c r="DX14" s="468"/>
      <c r="DY14" s="468"/>
      <c r="DZ14" s="468"/>
      <c r="EA14" s="468"/>
      <c r="EC14" s="468"/>
      <c r="ED14" s="468"/>
      <c r="EE14" s="468"/>
      <c r="EF14" s="468"/>
      <c r="EH14" s="460"/>
      <c r="EI14" s="460"/>
      <c r="EJ14" s="460"/>
      <c r="EK14" s="460"/>
    </row>
    <row r="15" spans="1:141" s="208" customFormat="1" x14ac:dyDescent="0.3">
      <c r="A15" s="216"/>
      <c r="B15" s="216"/>
      <c r="C15" s="353"/>
      <c r="D15" s="216"/>
      <c r="E15" s="216"/>
      <c r="G15" s="217"/>
    </row>
    <row r="16" spans="1:141" s="249" customFormat="1" ht="27.6" x14ac:dyDescent="0.3">
      <c r="A16" s="218" t="s">
        <v>3</v>
      </c>
      <c r="B16" s="218"/>
      <c r="C16" s="354"/>
      <c r="D16" s="387" t="s">
        <v>179</v>
      </c>
      <c r="E16" s="387" t="s">
        <v>1081</v>
      </c>
      <c r="F16" s="220"/>
      <c r="G16" s="221"/>
      <c r="H16" s="222"/>
      <c r="I16" s="222"/>
      <c r="J16" s="222"/>
      <c r="K16" s="222"/>
      <c r="L16" s="220"/>
      <c r="M16" s="237"/>
      <c r="N16" s="237"/>
      <c r="O16" s="237"/>
      <c r="P16" s="237"/>
      <c r="Q16" s="220"/>
      <c r="R16" s="237"/>
      <c r="S16" s="237"/>
      <c r="T16" s="237"/>
      <c r="U16" s="237"/>
      <c r="V16" s="237"/>
      <c r="W16" s="237"/>
      <c r="X16" s="220"/>
      <c r="Y16" s="237"/>
      <c r="Z16" s="237"/>
      <c r="AA16" s="237"/>
      <c r="AB16" s="237"/>
      <c r="AC16" s="237"/>
      <c r="AD16" s="237"/>
      <c r="AE16" s="220"/>
      <c r="AF16" s="237"/>
      <c r="AG16" s="237"/>
      <c r="AH16" s="237"/>
      <c r="AI16" s="237"/>
      <c r="AJ16" s="237"/>
      <c r="AK16" s="237"/>
      <c r="AM16" s="250"/>
      <c r="AN16" s="250"/>
      <c r="AO16" s="250"/>
      <c r="AP16" s="250"/>
      <c r="AQ16" s="250"/>
      <c r="AR16" s="250"/>
      <c r="AT16" s="237"/>
      <c r="AU16" s="237"/>
      <c r="AV16" s="237"/>
      <c r="AW16" s="237"/>
      <c r="AX16" s="220"/>
      <c r="AY16" s="237"/>
      <c r="AZ16" s="237"/>
      <c r="BA16" s="237"/>
      <c r="BB16" s="237"/>
      <c r="BC16" s="237"/>
      <c r="BD16" s="237"/>
      <c r="BE16" s="220"/>
      <c r="BF16" s="237"/>
      <c r="BG16" s="237"/>
      <c r="BH16" s="237"/>
      <c r="BI16" s="237"/>
      <c r="BJ16" s="237"/>
      <c r="BK16" s="237"/>
      <c r="BL16" s="220"/>
      <c r="BM16" s="237"/>
      <c r="BN16" s="237"/>
      <c r="BO16" s="237"/>
      <c r="BP16" s="237"/>
      <c r="BQ16" s="237"/>
      <c r="BR16" s="237"/>
      <c r="BT16" s="250"/>
      <c r="BU16" s="250"/>
      <c r="BV16" s="250"/>
      <c r="BW16" s="250"/>
      <c r="BX16" s="250"/>
      <c r="BY16" s="250"/>
      <c r="CB16" s="237"/>
      <c r="CC16" s="237"/>
      <c r="CD16" s="237"/>
      <c r="CE16" s="237"/>
      <c r="CF16" s="220"/>
      <c r="CG16" s="237"/>
      <c r="CH16" s="237"/>
      <c r="CI16" s="237"/>
      <c r="CJ16" s="237"/>
      <c r="CK16" s="237"/>
      <c r="CL16" s="237"/>
      <c r="CM16" s="220"/>
      <c r="CN16" s="237"/>
      <c r="CO16" s="237"/>
      <c r="CP16" s="237"/>
      <c r="CQ16" s="237"/>
      <c r="CR16" s="237"/>
      <c r="CS16" s="237"/>
      <c r="CT16" s="220"/>
      <c r="CU16" s="237"/>
      <c r="CV16" s="237"/>
      <c r="CW16" s="237"/>
      <c r="CX16" s="237"/>
      <c r="CY16" s="237"/>
      <c r="CZ16" s="237"/>
      <c r="DB16" s="250"/>
      <c r="DC16" s="250"/>
      <c r="DD16" s="250"/>
      <c r="DE16" s="250"/>
      <c r="DF16" s="250"/>
      <c r="DG16" s="250"/>
      <c r="DI16" s="250"/>
      <c r="DJ16" s="250"/>
      <c r="DK16" s="250"/>
      <c r="DL16" s="250"/>
      <c r="DN16" s="237"/>
      <c r="DO16" s="237"/>
      <c r="DP16" s="237"/>
      <c r="DQ16" s="237"/>
      <c r="DR16" s="220"/>
      <c r="DS16" s="237"/>
      <c r="DT16" s="237"/>
      <c r="DU16" s="237"/>
      <c r="DV16" s="237"/>
      <c r="DW16" s="220"/>
      <c r="DX16" s="237"/>
      <c r="DY16" s="237"/>
      <c r="DZ16" s="237"/>
      <c r="EA16" s="237"/>
      <c r="EC16" s="250"/>
      <c r="ED16" s="250"/>
      <c r="EE16" s="250"/>
      <c r="EF16" s="250"/>
      <c r="EH16" s="250"/>
      <c r="EI16" s="250"/>
      <c r="EJ16" s="250"/>
      <c r="EK16" s="250"/>
    </row>
    <row r="17" spans="1:141" x14ac:dyDescent="0.3">
      <c r="A17" s="366" t="s">
        <v>956</v>
      </c>
      <c r="B17" s="366"/>
      <c r="C17" s="370" t="s">
        <v>1179</v>
      </c>
      <c r="D17" s="370" t="s">
        <v>1047</v>
      </c>
      <c r="E17" s="411"/>
      <c r="G17" s="224" t="s">
        <v>917</v>
      </c>
      <c r="H17" s="225" t="s">
        <v>918</v>
      </c>
      <c r="I17" s="225" t="s">
        <v>919</v>
      </c>
      <c r="J17" s="225" t="s">
        <v>920</v>
      </c>
      <c r="K17" s="225"/>
      <c r="M17" s="231">
        <f>SUM(R17,S17,Y17,Z17,AF17,AG17,AM17,AN17)</f>
        <v>33</v>
      </c>
      <c r="N17" s="235"/>
      <c r="O17" s="235"/>
      <c r="P17" s="231">
        <f t="shared" ref="P17:P23" si="0">SUM(V17,AC17,AJ17,AQ17)</f>
        <v>0</v>
      </c>
      <c r="R17" s="252">
        <v>5</v>
      </c>
      <c r="S17" s="252">
        <v>5</v>
      </c>
      <c r="T17" s="235"/>
      <c r="U17" s="235"/>
      <c r="V17" s="231"/>
      <c r="W17" s="252" t="s">
        <v>1187</v>
      </c>
      <c r="Y17" s="252">
        <v>6</v>
      </c>
      <c r="Z17" s="252">
        <v>6</v>
      </c>
      <c r="AA17" s="235"/>
      <c r="AB17" s="235"/>
      <c r="AC17" s="231"/>
      <c r="AD17" s="252" t="s">
        <v>1187</v>
      </c>
      <c r="AF17" s="252">
        <v>6</v>
      </c>
      <c r="AG17" s="252">
        <v>5</v>
      </c>
      <c r="AH17" s="235"/>
      <c r="AI17" s="235"/>
      <c r="AJ17" s="231"/>
      <c r="AK17" s="252" t="s">
        <v>1187</v>
      </c>
      <c r="AM17" s="252"/>
      <c r="AN17" s="252"/>
      <c r="AO17" s="252"/>
      <c r="AP17" s="252"/>
      <c r="AQ17" s="252"/>
      <c r="AR17" s="252"/>
      <c r="AT17" s="231">
        <f>SUM(AY17,AZ17,BF17,BG17,BM17,BN17,BT17,BU17)</f>
        <v>51</v>
      </c>
      <c r="AU17" s="235"/>
      <c r="AV17" s="235"/>
      <c r="AW17" s="231">
        <f>SUM(BC17,BJ17,BQ17,BX17)</f>
        <v>0</v>
      </c>
      <c r="AX17" s="208"/>
      <c r="AY17" s="231">
        <v>12</v>
      </c>
      <c r="AZ17" s="231">
        <v>10</v>
      </c>
      <c r="BA17" s="235"/>
      <c r="BB17" s="235"/>
      <c r="BC17" s="231"/>
      <c r="BD17" s="231"/>
      <c r="BF17" s="231">
        <v>12</v>
      </c>
      <c r="BG17" s="231">
        <v>12</v>
      </c>
      <c r="BH17" s="235"/>
      <c r="BI17" s="235"/>
      <c r="BJ17" s="231"/>
      <c r="BK17" s="231"/>
      <c r="BM17" s="414"/>
      <c r="BN17" s="252">
        <v>5</v>
      </c>
      <c r="BO17" s="235"/>
      <c r="BP17" s="235"/>
      <c r="BQ17" s="231"/>
      <c r="BR17" s="231"/>
      <c r="BT17" s="252"/>
      <c r="BU17" s="231"/>
      <c r="BV17" s="235"/>
      <c r="BW17" s="235"/>
      <c r="BX17" s="231"/>
      <c r="BY17" s="231"/>
      <c r="CB17" s="231">
        <f>SUM(CG17,CH17,CN17,CO17,CU17,CV17,DB17,DC17)</f>
        <v>23</v>
      </c>
      <c r="CC17" s="235"/>
      <c r="CD17" s="235"/>
      <c r="CE17" s="231">
        <f>SUM(CK17,CR17,CY17,DF17)</f>
        <v>0</v>
      </c>
      <c r="CF17" s="208"/>
      <c r="CG17" s="231">
        <v>6</v>
      </c>
      <c r="CH17" s="231">
        <v>5</v>
      </c>
      <c r="CI17" s="235"/>
      <c r="CJ17" s="235"/>
      <c r="CK17" s="231"/>
      <c r="CL17" s="231"/>
      <c r="CN17" s="231">
        <v>6</v>
      </c>
      <c r="CO17" s="414">
        <v>0</v>
      </c>
      <c r="CP17" s="235"/>
      <c r="CQ17" s="235"/>
      <c r="CR17" s="231"/>
      <c r="CS17" s="231"/>
      <c r="CU17" s="231">
        <v>6</v>
      </c>
      <c r="CV17" s="414">
        <v>0</v>
      </c>
      <c r="CW17" s="235"/>
      <c r="CX17" s="235"/>
      <c r="CY17" s="231"/>
      <c r="CZ17" s="231"/>
      <c r="DB17" s="231"/>
      <c r="DC17" s="231"/>
      <c r="DD17" s="235"/>
      <c r="DE17" s="235"/>
      <c r="DF17" s="231"/>
      <c r="DG17" s="231"/>
      <c r="DI17" s="231">
        <f>SUM(DN17,DS17,DX17,EC17)</f>
        <v>0</v>
      </c>
      <c r="DJ17" s="235"/>
      <c r="DK17" s="235"/>
      <c r="DL17" s="231">
        <f>SUM(DQ17,DV17,EA17,EF17)</f>
        <v>0</v>
      </c>
      <c r="DN17" s="231"/>
      <c r="DO17" s="235"/>
      <c r="DP17" s="235"/>
      <c r="DQ17" s="231"/>
      <c r="DS17" s="231"/>
      <c r="DT17" s="235"/>
      <c r="DU17" s="235"/>
      <c r="DV17" s="231"/>
      <c r="DX17" s="231"/>
      <c r="DY17" s="235"/>
      <c r="DZ17" s="235"/>
      <c r="EA17" s="231"/>
      <c r="EC17" s="231"/>
      <c r="ED17" s="235"/>
      <c r="EE17" s="235"/>
      <c r="EF17" s="231"/>
      <c r="EH17" s="231">
        <f t="shared" ref="EH17:EH23" si="1">SUM(M17,AT17,CB17,DI17)</f>
        <v>107</v>
      </c>
      <c r="EI17" s="235"/>
      <c r="EJ17" s="235"/>
      <c r="EK17" s="231">
        <f t="shared" ref="EK17:EK23" si="2">SUM(P17,AW17,CE17,DL17)</f>
        <v>0</v>
      </c>
    </row>
    <row r="18" spans="1:141" x14ac:dyDescent="0.3">
      <c r="A18" s="366" t="s">
        <v>921</v>
      </c>
      <c r="B18" s="366"/>
      <c r="C18" s="370" t="s">
        <v>1179</v>
      </c>
      <c r="D18" s="370" t="s">
        <v>1048</v>
      </c>
      <c r="E18" s="411"/>
      <c r="G18" s="224" t="s">
        <v>921</v>
      </c>
      <c r="H18" s="225"/>
      <c r="I18" s="225"/>
      <c r="J18" s="225"/>
      <c r="K18" s="225"/>
      <c r="M18" s="231">
        <f t="shared" ref="M18:M23" si="3">SUM(R18,S18,Y18,Z18,AF18,AG18,AM18,AN18)</f>
        <v>33</v>
      </c>
      <c r="N18" s="235"/>
      <c r="O18" s="235"/>
      <c r="P18" s="231">
        <f t="shared" si="0"/>
        <v>0</v>
      </c>
      <c r="R18" s="252">
        <v>5</v>
      </c>
      <c r="S18" s="252">
        <v>5</v>
      </c>
      <c r="T18" s="235"/>
      <c r="U18" s="235"/>
      <c r="V18" s="231"/>
      <c r="W18" s="252" t="s">
        <v>1188</v>
      </c>
      <c r="Y18" s="252">
        <v>6</v>
      </c>
      <c r="Z18" s="252">
        <v>6</v>
      </c>
      <c r="AA18" s="235"/>
      <c r="AB18" s="235"/>
      <c r="AC18" s="231"/>
      <c r="AD18" s="252" t="s">
        <v>1188</v>
      </c>
      <c r="AF18" s="252">
        <v>6</v>
      </c>
      <c r="AG18" s="252">
        <v>5</v>
      </c>
      <c r="AH18" s="235"/>
      <c r="AI18" s="235"/>
      <c r="AJ18" s="231"/>
      <c r="AK18" s="252" t="s">
        <v>1188</v>
      </c>
      <c r="AM18" s="252"/>
      <c r="AN18" s="252"/>
      <c r="AO18" s="252"/>
      <c r="AP18" s="252"/>
      <c r="AQ18" s="252"/>
      <c r="AR18" s="252"/>
      <c r="AT18" s="231">
        <f t="shared" ref="AT18:AT23" si="4">SUM(AY18,AZ18,BF18,BG18,BM18,BN18,BT18,BU18)</f>
        <v>51</v>
      </c>
      <c r="AU18" s="235"/>
      <c r="AV18" s="235"/>
      <c r="AW18" s="231">
        <f t="shared" ref="AW18:AW23" si="5">SUM(BC18,BJ18,BQ18,BX18)</f>
        <v>0</v>
      </c>
      <c r="AX18" s="208"/>
      <c r="AY18" s="231">
        <v>12</v>
      </c>
      <c r="AZ18" s="231">
        <v>10</v>
      </c>
      <c r="BA18" s="235"/>
      <c r="BB18" s="235"/>
      <c r="BC18" s="231"/>
      <c r="BD18" s="231"/>
      <c r="BF18" s="231">
        <v>12</v>
      </c>
      <c r="BG18" s="231">
        <v>12</v>
      </c>
      <c r="BH18" s="235"/>
      <c r="BI18" s="235"/>
      <c r="BJ18" s="231"/>
      <c r="BK18" s="231"/>
      <c r="BM18" s="414"/>
      <c r="BN18" s="252">
        <v>5</v>
      </c>
      <c r="BO18" s="235"/>
      <c r="BP18" s="235"/>
      <c r="BQ18" s="231"/>
      <c r="BR18" s="231"/>
      <c r="BT18" s="252"/>
      <c r="BU18" s="231"/>
      <c r="BV18" s="235"/>
      <c r="BW18" s="235"/>
      <c r="BX18" s="231"/>
      <c r="BY18" s="231"/>
      <c r="CB18" s="231">
        <f t="shared" ref="CB18:CB23" si="6">SUM(CG18,CH18,CN18,CO18,CU18,CV18,DB18,DC18)</f>
        <v>17</v>
      </c>
      <c r="CC18" s="235"/>
      <c r="CD18" s="235"/>
      <c r="CE18" s="231">
        <f t="shared" ref="CE18:CE23" si="7">SUM(CK18,CR18,CY18,DF18)</f>
        <v>0</v>
      </c>
      <c r="CF18" s="208"/>
      <c r="CG18" s="231">
        <v>6</v>
      </c>
      <c r="CH18" s="231">
        <v>5</v>
      </c>
      <c r="CI18" s="235"/>
      <c r="CJ18" s="235"/>
      <c r="CK18" s="231"/>
      <c r="CL18" s="231"/>
      <c r="CN18" s="231">
        <v>6</v>
      </c>
      <c r="CO18" s="414">
        <v>0</v>
      </c>
      <c r="CP18" s="235"/>
      <c r="CQ18" s="235"/>
      <c r="CR18" s="231"/>
      <c r="CS18" s="231"/>
      <c r="CU18" s="231"/>
      <c r="CV18" s="414"/>
      <c r="CW18" s="235"/>
      <c r="CX18" s="235"/>
      <c r="CY18" s="231"/>
      <c r="CZ18" s="231"/>
      <c r="DB18" s="231"/>
      <c r="DC18" s="231"/>
      <c r="DD18" s="235"/>
      <c r="DE18" s="235"/>
      <c r="DF18" s="231"/>
      <c r="DG18" s="231"/>
      <c r="DI18" s="231">
        <f t="shared" ref="DI18:DI23" si="8">SUM(DN18,DS18,DX18,EC18)</f>
        <v>0</v>
      </c>
      <c r="DJ18" s="235"/>
      <c r="DK18" s="235"/>
      <c r="DL18" s="231">
        <f t="shared" ref="DL18:DL23" si="9">SUM(DQ18,DV18,EA18,EF18)</f>
        <v>0</v>
      </c>
      <c r="DN18" s="231"/>
      <c r="DO18" s="235"/>
      <c r="DP18" s="235"/>
      <c r="DQ18" s="231"/>
      <c r="DS18" s="231"/>
      <c r="DT18" s="235"/>
      <c r="DU18" s="235"/>
      <c r="DV18" s="231"/>
      <c r="DX18" s="231"/>
      <c r="DY18" s="235"/>
      <c r="DZ18" s="235"/>
      <c r="EA18" s="231"/>
      <c r="EC18" s="231"/>
      <c r="ED18" s="235"/>
      <c r="EE18" s="235"/>
      <c r="EF18" s="231"/>
      <c r="EH18" s="252">
        <f t="shared" si="1"/>
        <v>101</v>
      </c>
      <c r="EI18" s="235"/>
      <c r="EJ18" s="235"/>
      <c r="EK18" s="231">
        <f t="shared" si="2"/>
        <v>0</v>
      </c>
    </row>
    <row r="19" spans="1:141" x14ac:dyDescent="0.3">
      <c r="A19" s="366" t="s">
        <v>1177</v>
      </c>
      <c r="B19" s="366"/>
      <c r="C19" s="370" t="s">
        <v>1179</v>
      </c>
      <c r="D19" s="370" t="s">
        <v>1084</v>
      </c>
      <c r="E19" s="411"/>
      <c r="G19" s="224" t="s">
        <v>150</v>
      </c>
      <c r="H19" s="225"/>
      <c r="I19" s="225"/>
      <c r="J19" s="225"/>
      <c r="K19" s="225"/>
      <c r="M19" s="231">
        <f t="shared" si="3"/>
        <v>33</v>
      </c>
      <c r="N19" s="235"/>
      <c r="O19" s="235"/>
      <c r="P19" s="231">
        <f t="shared" si="0"/>
        <v>0</v>
      </c>
      <c r="R19" s="252">
        <v>5</v>
      </c>
      <c r="S19" s="252">
        <v>5</v>
      </c>
      <c r="T19" s="235"/>
      <c r="U19" s="235"/>
      <c r="V19" s="231"/>
      <c r="W19" s="252" t="s">
        <v>1189</v>
      </c>
      <c r="Y19" s="252">
        <v>6</v>
      </c>
      <c r="Z19" s="252">
        <v>6</v>
      </c>
      <c r="AA19" s="235"/>
      <c r="AB19" s="235"/>
      <c r="AC19" s="231"/>
      <c r="AD19" s="252" t="s">
        <v>1189</v>
      </c>
      <c r="AF19" s="252">
        <v>6</v>
      </c>
      <c r="AG19" s="252">
        <v>5</v>
      </c>
      <c r="AH19" s="235"/>
      <c r="AI19" s="235"/>
      <c r="AJ19" s="231"/>
      <c r="AK19" s="252" t="s">
        <v>1189</v>
      </c>
      <c r="AM19" s="252"/>
      <c r="AN19" s="252"/>
      <c r="AO19" s="252"/>
      <c r="AP19" s="252"/>
      <c r="AQ19" s="252"/>
      <c r="AR19" s="252"/>
      <c r="AT19" s="231">
        <f t="shared" si="4"/>
        <v>23</v>
      </c>
      <c r="AU19" s="235"/>
      <c r="AV19" s="235"/>
      <c r="AW19" s="231">
        <f t="shared" si="5"/>
        <v>0</v>
      </c>
      <c r="AX19" s="208"/>
      <c r="AY19" s="231">
        <v>6</v>
      </c>
      <c r="AZ19" s="231">
        <v>5</v>
      </c>
      <c r="BA19" s="235"/>
      <c r="BB19" s="235"/>
      <c r="BC19" s="231"/>
      <c r="BD19" s="231"/>
      <c r="BF19" s="231">
        <v>6</v>
      </c>
      <c r="BG19" s="231">
        <v>6</v>
      </c>
      <c r="BH19" s="235"/>
      <c r="BI19" s="235"/>
      <c r="BJ19" s="231"/>
      <c r="BK19" s="231"/>
      <c r="BM19" s="414"/>
      <c r="BN19" s="252"/>
      <c r="BO19" s="235"/>
      <c r="BP19" s="235"/>
      <c r="BQ19" s="231"/>
      <c r="BR19" s="231"/>
      <c r="BT19" s="252"/>
      <c r="BU19" s="231"/>
      <c r="BV19" s="235"/>
      <c r="BW19" s="235"/>
      <c r="BX19" s="231"/>
      <c r="BY19" s="231"/>
      <c r="CB19" s="231">
        <f t="shared" si="6"/>
        <v>23</v>
      </c>
      <c r="CC19" s="235"/>
      <c r="CD19" s="235"/>
      <c r="CE19" s="231">
        <f t="shared" si="7"/>
        <v>0</v>
      </c>
      <c r="CF19" s="208"/>
      <c r="CG19" s="231">
        <v>6</v>
      </c>
      <c r="CH19" s="231">
        <v>5</v>
      </c>
      <c r="CI19" s="235"/>
      <c r="CJ19" s="235"/>
      <c r="CK19" s="231"/>
      <c r="CL19" s="231"/>
      <c r="CN19" s="231">
        <v>6</v>
      </c>
      <c r="CO19" s="414">
        <v>0</v>
      </c>
      <c r="CP19" s="235"/>
      <c r="CQ19" s="235"/>
      <c r="CR19" s="231"/>
      <c r="CS19" s="231"/>
      <c r="CU19" s="231">
        <v>6</v>
      </c>
      <c r="CV19" s="414">
        <v>0</v>
      </c>
      <c r="CW19" s="235"/>
      <c r="CX19" s="235"/>
      <c r="CY19" s="231"/>
      <c r="CZ19" s="231"/>
      <c r="DB19" s="231"/>
      <c r="DC19" s="231"/>
      <c r="DD19" s="235"/>
      <c r="DE19" s="235"/>
      <c r="DF19" s="231"/>
      <c r="DG19" s="231"/>
      <c r="DI19" s="231">
        <f t="shared" si="8"/>
        <v>0</v>
      </c>
      <c r="DJ19" s="235"/>
      <c r="DK19" s="235"/>
      <c r="DL19" s="231">
        <f t="shared" si="9"/>
        <v>0</v>
      </c>
      <c r="DN19" s="231"/>
      <c r="DO19" s="235"/>
      <c r="DP19" s="235"/>
      <c r="DQ19" s="231"/>
      <c r="DS19" s="231"/>
      <c r="DT19" s="235"/>
      <c r="DU19" s="235"/>
      <c r="DV19" s="231"/>
      <c r="DX19" s="231"/>
      <c r="DY19" s="235"/>
      <c r="DZ19" s="235"/>
      <c r="EA19" s="231"/>
      <c r="EC19" s="231"/>
      <c r="ED19" s="235"/>
      <c r="EE19" s="235"/>
      <c r="EF19" s="231"/>
      <c r="EH19" s="231">
        <f t="shared" si="1"/>
        <v>79</v>
      </c>
      <c r="EI19" s="235"/>
      <c r="EJ19" s="235"/>
      <c r="EK19" s="231">
        <f t="shared" si="2"/>
        <v>0</v>
      </c>
    </row>
    <row r="20" spans="1:141" x14ac:dyDescent="0.3">
      <c r="A20" s="366" t="s">
        <v>957</v>
      </c>
      <c r="B20" s="366"/>
      <c r="C20" s="370" t="s">
        <v>1179</v>
      </c>
      <c r="D20" s="370" t="s">
        <v>1049</v>
      </c>
      <c r="E20" s="411"/>
      <c r="G20" s="224" t="s">
        <v>922</v>
      </c>
      <c r="H20" s="225" t="s">
        <v>923</v>
      </c>
      <c r="I20" s="225" t="s">
        <v>924</v>
      </c>
      <c r="J20" s="225" t="s">
        <v>925</v>
      </c>
      <c r="K20" s="225"/>
      <c r="M20" s="231">
        <f t="shared" si="3"/>
        <v>33</v>
      </c>
      <c r="N20" s="235"/>
      <c r="O20" s="235"/>
      <c r="P20" s="231">
        <f t="shared" si="0"/>
        <v>0</v>
      </c>
      <c r="R20" s="252">
        <v>5</v>
      </c>
      <c r="S20" s="252">
        <v>5</v>
      </c>
      <c r="T20" s="235"/>
      <c r="U20" s="235"/>
      <c r="V20" s="231"/>
      <c r="W20" s="252" t="s">
        <v>1190</v>
      </c>
      <c r="Y20" s="252">
        <v>6</v>
      </c>
      <c r="Z20" s="252">
        <v>6</v>
      </c>
      <c r="AA20" s="235"/>
      <c r="AB20" s="235"/>
      <c r="AC20" s="231"/>
      <c r="AD20" s="252" t="s">
        <v>1190</v>
      </c>
      <c r="AF20" s="252">
        <v>6</v>
      </c>
      <c r="AG20" s="252">
        <v>5</v>
      </c>
      <c r="AH20" s="235"/>
      <c r="AI20" s="235"/>
      <c r="AJ20" s="231"/>
      <c r="AK20" s="252" t="s">
        <v>1190</v>
      </c>
      <c r="AM20" s="252"/>
      <c r="AN20" s="252"/>
      <c r="AO20" s="252"/>
      <c r="AP20" s="252"/>
      <c r="AQ20" s="252"/>
      <c r="AR20" s="252"/>
      <c r="AT20" s="231">
        <f t="shared" si="4"/>
        <v>28</v>
      </c>
      <c r="AU20" s="235"/>
      <c r="AV20" s="235"/>
      <c r="AW20" s="231">
        <f t="shared" si="5"/>
        <v>0</v>
      </c>
      <c r="AX20" s="208"/>
      <c r="AY20" s="231">
        <v>6</v>
      </c>
      <c r="AZ20" s="231">
        <v>5</v>
      </c>
      <c r="BA20" s="235"/>
      <c r="BB20" s="235"/>
      <c r="BC20" s="231"/>
      <c r="BD20" s="231"/>
      <c r="BF20" s="231">
        <v>6</v>
      </c>
      <c r="BG20" s="231">
        <v>6</v>
      </c>
      <c r="BH20" s="235"/>
      <c r="BI20" s="235"/>
      <c r="BJ20" s="231"/>
      <c r="BK20" s="231"/>
      <c r="BM20" s="414"/>
      <c r="BN20" s="252">
        <v>5</v>
      </c>
      <c r="BO20" s="235"/>
      <c r="BP20" s="235"/>
      <c r="BQ20" s="231"/>
      <c r="BR20" s="231"/>
      <c r="BT20" s="252"/>
      <c r="BU20" s="231"/>
      <c r="BV20" s="235"/>
      <c r="BW20" s="235"/>
      <c r="BX20" s="231"/>
      <c r="BY20" s="231"/>
      <c r="CB20" s="231">
        <f t="shared" si="6"/>
        <v>17</v>
      </c>
      <c r="CC20" s="235"/>
      <c r="CD20" s="235"/>
      <c r="CE20" s="231">
        <f t="shared" si="7"/>
        <v>0</v>
      </c>
      <c r="CF20" s="208"/>
      <c r="CG20" s="231">
        <v>6</v>
      </c>
      <c r="CH20" s="231">
        <v>5</v>
      </c>
      <c r="CI20" s="235"/>
      <c r="CJ20" s="235"/>
      <c r="CK20" s="231"/>
      <c r="CL20" s="231"/>
      <c r="CN20" s="231">
        <v>6</v>
      </c>
      <c r="CO20" s="414">
        <v>0</v>
      </c>
      <c r="CP20" s="235"/>
      <c r="CQ20" s="235"/>
      <c r="CR20" s="231"/>
      <c r="CS20" s="231"/>
      <c r="CU20" s="231"/>
      <c r="CV20" s="414"/>
      <c r="CW20" s="235"/>
      <c r="CX20" s="235"/>
      <c r="CY20" s="231"/>
      <c r="CZ20" s="231"/>
      <c r="DB20" s="231"/>
      <c r="DC20" s="231"/>
      <c r="DD20" s="235"/>
      <c r="DE20" s="235"/>
      <c r="DF20" s="231"/>
      <c r="DG20" s="231"/>
      <c r="DI20" s="231">
        <f t="shared" si="8"/>
        <v>0</v>
      </c>
      <c r="DJ20" s="235"/>
      <c r="DK20" s="235"/>
      <c r="DL20" s="231">
        <f t="shared" si="9"/>
        <v>0</v>
      </c>
      <c r="DN20" s="231"/>
      <c r="DO20" s="235"/>
      <c r="DP20" s="235"/>
      <c r="DQ20" s="231"/>
      <c r="DS20" s="231"/>
      <c r="DT20" s="235"/>
      <c r="DU20" s="235"/>
      <c r="DV20" s="231"/>
      <c r="DX20" s="231"/>
      <c r="DY20" s="235"/>
      <c r="DZ20" s="235"/>
      <c r="EA20" s="231"/>
      <c r="EC20" s="231"/>
      <c r="ED20" s="235"/>
      <c r="EE20" s="235"/>
      <c r="EF20" s="231"/>
      <c r="EH20" s="231">
        <f t="shared" si="1"/>
        <v>78</v>
      </c>
      <c r="EI20" s="235"/>
      <c r="EJ20" s="235"/>
      <c r="EK20" s="231">
        <f t="shared" si="2"/>
        <v>0</v>
      </c>
    </row>
    <row r="21" spans="1:141" x14ac:dyDescent="0.3">
      <c r="A21" s="366" t="s">
        <v>958</v>
      </c>
      <c r="B21" s="366"/>
      <c r="C21" s="370" t="s">
        <v>1179</v>
      </c>
      <c r="D21" s="370" t="s">
        <v>1050</v>
      </c>
      <c r="E21" s="411"/>
      <c r="G21" s="224"/>
      <c r="H21" s="225"/>
      <c r="I21" s="225"/>
      <c r="J21" s="225"/>
      <c r="K21" s="225"/>
      <c r="M21" s="231">
        <f t="shared" si="3"/>
        <v>33</v>
      </c>
      <c r="N21" s="235"/>
      <c r="O21" s="235"/>
      <c r="P21" s="231">
        <f t="shared" si="0"/>
        <v>0</v>
      </c>
      <c r="R21" s="252">
        <v>5</v>
      </c>
      <c r="S21" s="252">
        <v>5</v>
      </c>
      <c r="T21" s="235"/>
      <c r="U21" s="235"/>
      <c r="V21" s="231"/>
      <c r="W21" s="252"/>
      <c r="Y21" s="252">
        <v>6</v>
      </c>
      <c r="Z21" s="252">
        <v>6</v>
      </c>
      <c r="AA21" s="235"/>
      <c r="AB21" s="235"/>
      <c r="AC21" s="231"/>
      <c r="AD21" s="252"/>
      <c r="AF21" s="231">
        <v>6</v>
      </c>
      <c r="AG21" s="231">
        <v>5</v>
      </c>
      <c r="AH21" s="235"/>
      <c r="AI21" s="235"/>
      <c r="AJ21" s="231"/>
      <c r="AK21" s="252"/>
      <c r="AM21" s="252"/>
      <c r="AN21" s="252"/>
      <c r="AO21" s="252"/>
      <c r="AP21" s="252"/>
      <c r="AQ21" s="252"/>
      <c r="AR21" s="252"/>
      <c r="AT21" s="231">
        <f t="shared" si="4"/>
        <v>0</v>
      </c>
      <c r="AU21" s="235"/>
      <c r="AV21" s="235"/>
      <c r="AW21" s="231">
        <f t="shared" si="5"/>
        <v>0</v>
      </c>
      <c r="AX21" s="208"/>
      <c r="AY21" s="231"/>
      <c r="AZ21" s="231"/>
      <c r="BA21" s="235"/>
      <c r="BB21" s="235"/>
      <c r="BC21" s="231"/>
      <c r="BD21" s="231"/>
      <c r="BF21" s="231"/>
      <c r="BG21" s="231"/>
      <c r="BH21" s="235"/>
      <c r="BI21" s="235"/>
      <c r="BJ21" s="231"/>
      <c r="BK21" s="231"/>
      <c r="BM21" s="414"/>
      <c r="BN21" s="252"/>
      <c r="BO21" s="235"/>
      <c r="BP21" s="235"/>
      <c r="BQ21" s="231"/>
      <c r="BR21" s="231"/>
      <c r="BT21" s="252"/>
      <c r="BU21" s="231"/>
      <c r="BV21" s="235"/>
      <c r="BW21" s="235"/>
      <c r="BX21" s="231"/>
      <c r="BY21" s="231"/>
      <c r="CB21" s="231">
        <f t="shared" si="6"/>
        <v>0</v>
      </c>
      <c r="CC21" s="235"/>
      <c r="CD21" s="235"/>
      <c r="CE21" s="231">
        <f t="shared" si="7"/>
        <v>0</v>
      </c>
      <c r="CF21" s="208"/>
      <c r="CG21" s="231"/>
      <c r="CH21" s="231"/>
      <c r="CI21" s="235"/>
      <c r="CJ21" s="235"/>
      <c r="CK21" s="231"/>
      <c r="CL21" s="231"/>
      <c r="CN21" s="231"/>
      <c r="CO21" s="414"/>
      <c r="CP21" s="235"/>
      <c r="CQ21" s="235"/>
      <c r="CR21" s="231"/>
      <c r="CS21" s="231"/>
      <c r="CU21" s="231"/>
      <c r="CV21" s="414"/>
      <c r="CW21" s="235"/>
      <c r="CX21" s="235"/>
      <c r="CY21" s="231"/>
      <c r="CZ21" s="231"/>
      <c r="DB21" s="231"/>
      <c r="DC21" s="231"/>
      <c r="DD21" s="235"/>
      <c r="DE21" s="235"/>
      <c r="DF21" s="231"/>
      <c r="DG21" s="231"/>
      <c r="DI21" s="231">
        <f t="shared" si="8"/>
        <v>0</v>
      </c>
      <c r="DJ21" s="235"/>
      <c r="DK21" s="235"/>
      <c r="DL21" s="231">
        <f t="shared" si="9"/>
        <v>0</v>
      </c>
      <c r="DN21" s="231"/>
      <c r="DO21" s="235"/>
      <c r="DP21" s="235"/>
      <c r="DQ21" s="231"/>
      <c r="DS21" s="231"/>
      <c r="DT21" s="235"/>
      <c r="DU21" s="235"/>
      <c r="DV21" s="231"/>
      <c r="DX21" s="231"/>
      <c r="DY21" s="235"/>
      <c r="DZ21" s="235"/>
      <c r="EA21" s="231"/>
      <c r="EC21" s="231"/>
      <c r="ED21" s="235"/>
      <c r="EE21" s="235"/>
      <c r="EF21" s="231"/>
      <c r="EH21" s="231">
        <f t="shared" si="1"/>
        <v>33</v>
      </c>
      <c r="EI21" s="235"/>
      <c r="EJ21" s="235"/>
      <c r="EK21" s="231">
        <f t="shared" si="2"/>
        <v>0</v>
      </c>
    </row>
    <row r="22" spans="1:141" x14ac:dyDescent="0.3">
      <c r="A22" s="366" t="s">
        <v>1175</v>
      </c>
      <c r="B22" s="366"/>
      <c r="C22" s="370" t="s">
        <v>1179</v>
      </c>
      <c r="D22" s="370" t="s">
        <v>1176</v>
      </c>
      <c r="E22" s="370"/>
      <c r="G22" s="224" t="s">
        <v>944</v>
      </c>
      <c r="H22" s="225"/>
      <c r="I22" s="225"/>
      <c r="J22" s="225"/>
      <c r="K22" s="225"/>
      <c r="M22" s="231">
        <f t="shared" si="3"/>
        <v>33</v>
      </c>
      <c r="N22" s="235"/>
      <c r="O22" s="235"/>
      <c r="P22" s="231">
        <f t="shared" si="0"/>
        <v>0</v>
      </c>
      <c r="R22" s="252">
        <v>5</v>
      </c>
      <c r="S22" s="252">
        <v>5</v>
      </c>
      <c r="T22" s="235"/>
      <c r="U22" s="235"/>
      <c r="V22" s="231"/>
      <c r="W22" s="252" t="s">
        <v>1191</v>
      </c>
      <c r="Y22" s="252">
        <v>6</v>
      </c>
      <c r="Z22" s="252">
        <v>6</v>
      </c>
      <c r="AA22" s="235"/>
      <c r="AB22" s="235"/>
      <c r="AC22" s="231"/>
      <c r="AD22" s="252" t="s">
        <v>1191</v>
      </c>
      <c r="AF22" s="252">
        <v>6</v>
      </c>
      <c r="AG22" s="252">
        <v>5</v>
      </c>
      <c r="AH22" s="235"/>
      <c r="AI22" s="235"/>
      <c r="AJ22" s="231"/>
      <c r="AK22" s="252" t="s">
        <v>1191</v>
      </c>
      <c r="AM22" s="252"/>
      <c r="AN22" s="252">
        <v>0</v>
      </c>
      <c r="AO22" s="252"/>
      <c r="AP22" s="252"/>
      <c r="AQ22" s="252"/>
      <c r="AR22" s="252"/>
      <c r="AT22" s="231">
        <f t="shared" si="4"/>
        <v>0</v>
      </c>
      <c r="AU22" s="235"/>
      <c r="AV22" s="235"/>
      <c r="AW22" s="231">
        <f t="shared" si="5"/>
        <v>0</v>
      </c>
      <c r="AX22" s="208"/>
      <c r="AY22" s="231"/>
      <c r="AZ22" s="231"/>
      <c r="BA22" s="235"/>
      <c r="BB22" s="235"/>
      <c r="BC22" s="231"/>
      <c r="BD22" s="231"/>
      <c r="BF22" s="231"/>
      <c r="BG22" s="231"/>
      <c r="BH22" s="235"/>
      <c r="BI22" s="235"/>
      <c r="BJ22" s="231"/>
      <c r="BK22" s="231"/>
      <c r="BM22" s="414"/>
      <c r="BN22" s="252"/>
      <c r="BO22" s="235"/>
      <c r="BP22" s="235"/>
      <c r="BQ22" s="231"/>
      <c r="BR22" s="231"/>
      <c r="BT22" s="252"/>
      <c r="BU22" s="231"/>
      <c r="BV22" s="235"/>
      <c r="BW22" s="235"/>
      <c r="BX22" s="231"/>
      <c r="BY22" s="231"/>
      <c r="CB22" s="231">
        <f t="shared" si="6"/>
        <v>0</v>
      </c>
      <c r="CC22" s="235"/>
      <c r="CD22" s="235"/>
      <c r="CE22" s="231">
        <f t="shared" si="7"/>
        <v>0</v>
      </c>
      <c r="CF22" s="208"/>
      <c r="CG22" s="231"/>
      <c r="CH22" s="231"/>
      <c r="CI22" s="235"/>
      <c r="CJ22" s="235"/>
      <c r="CK22" s="231"/>
      <c r="CL22" s="231"/>
      <c r="CN22" s="231"/>
      <c r="CO22" s="414"/>
      <c r="CP22" s="235"/>
      <c r="CQ22" s="235"/>
      <c r="CR22" s="231"/>
      <c r="CS22" s="231"/>
      <c r="CU22" s="231"/>
      <c r="CV22" s="414"/>
      <c r="CW22" s="235"/>
      <c r="CX22" s="235"/>
      <c r="CY22" s="231"/>
      <c r="CZ22" s="231"/>
      <c r="DB22" s="231"/>
      <c r="DC22" s="231"/>
      <c r="DD22" s="235"/>
      <c r="DE22" s="235"/>
      <c r="DF22" s="231"/>
      <c r="DG22" s="231"/>
      <c r="DI22" s="231">
        <f t="shared" si="8"/>
        <v>0</v>
      </c>
      <c r="DJ22" s="235"/>
      <c r="DK22" s="235"/>
      <c r="DL22" s="231">
        <f t="shared" si="9"/>
        <v>0</v>
      </c>
      <c r="DN22" s="231"/>
      <c r="DO22" s="235"/>
      <c r="DP22" s="235"/>
      <c r="DQ22" s="231"/>
      <c r="DS22" s="231"/>
      <c r="DT22" s="235"/>
      <c r="DU22" s="235"/>
      <c r="DV22" s="231"/>
      <c r="DX22" s="231"/>
      <c r="DY22" s="235"/>
      <c r="DZ22" s="235"/>
      <c r="EA22" s="231"/>
      <c r="EC22" s="231"/>
      <c r="ED22" s="235"/>
      <c r="EE22" s="235"/>
      <c r="EF22" s="231"/>
      <c r="EH22" s="231">
        <f t="shared" si="1"/>
        <v>33</v>
      </c>
      <c r="EI22" s="235"/>
      <c r="EJ22" s="235"/>
      <c r="EK22" s="231">
        <f t="shared" si="2"/>
        <v>0</v>
      </c>
    </row>
    <row r="23" spans="1:141" x14ac:dyDescent="0.3">
      <c r="A23" s="373"/>
      <c r="B23" s="373"/>
      <c r="C23" s="374"/>
      <c r="D23" s="370"/>
      <c r="E23" s="373"/>
      <c r="G23" s="224"/>
      <c r="H23" s="225"/>
      <c r="I23" s="225"/>
      <c r="J23" s="225"/>
      <c r="K23" s="225"/>
      <c r="M23" s="231">
        <f t="shared" si="3"/>
        <v>0</v>
      </c>
      <c r="N23" s="235"/>
      <c r="O23" s="235"/>
      <c r="P23" s="231">
        <f t="shared" si="0"/>
        <v>0</v>
      </c>
      <c r="R23" s="231"/>
      <c r="S23" s="231"/>
      <c r="T23" s="235"/>
      <c r="U23" s="235"/>
      <c r="V23" s="231"/>
      <c r="W23" s="231"/>
      <c r="Y23" s="231"/>
      <c r="Z23" s="231"/>
      <c r="AA23" s="235"/>
      <c r="AB23" s="235"/>
      <c r="AC23" s="231"/>
      <c r="AD23" s="231"/>
      <c r="AF23" s="231"/>
      <c r="AG23" s="231"/>
      <c r="AH23" s="235"/>
      <c r="AI23" s="235"/>
      <c r="AJ23" s="231"/>
      <c r="AK23" s="231"/>
      <c r="AM23" s="231"/>
      <c r="AN23" s="231"/>
      <c r="AO23" s="235"/>
      <c r="AP23" s="235"/>
      <c r="AQ23" s="231"/>
      <c r="AR23" s="231"/>
      <c r="AT23" s="231">
        <f t="shared" si="4"/>
        <v>0</v>
      </c>
      <c r="AU23" s="235"/>
      <c r="AV23" s="235"/>
      <c r="AW23" s="231">
        <f t="shared" si="5"/>
        <v>0</v>
      </c>
      <c r="AX23" s="208"/>
      <c r="AY23" s="231"/>
      <c r="AZ23" s="231"/>
      <c r="BA23" s="235"/>
      <c r="BB23" s="235"/>
      <c r="BC23" s="231"/>
      <c r="BD23" s="231"/>
      <c r="BF23" s="231"/>
      <c r="BG23" s="231"/>
      <c r="BH23" s="235"/>
      <c r="BI23" s="235"/>
      <c r="BJ23" s="231"/>
      <c r="BK23" s="231"/>
      <c r="BM23" s="414"/>
      <c r="BN23" s="252"/>
      <c r="BO23" s="235"/>
      <c r="BP23" s="235"/>
      <c r="BQ23" s="231"/>
      <c r="BR23" s="231"/>
      <c r="BT23" s="252"/>
      <c r="BU23" s="231"/>
      <c r="BV23" s="235"/>
      <c r="BW23" s="235"/>
      <c r="BX23" s="231"/>
      <c r="BY23" s="231"/>
      <c r="CB23" s="231">
        <f t="shared" si="6"/>
        <v>0</v>
      </c>
      <c r="CC23" s="235"/>
      <c r="CD23" s="235"/>
      <c r="CE23" s="231">
        <f t="shared" si="7"/>
        <v>0</v>
      </c>
      <c r="CF23" s="208"/>
      <c r="CG23" s="231"/>
      <c r="CH23" s="231"/>
      <c r="CI23" s="235"/>
      <c r="CJ23" s="235"/>
      <c r="CK23" s="231"/>
      <c r="CL23" s="231"/>
      <c r="CN23" s="231"/>
      <c r="CO23" s="414"/>
      <c r="CP23" s="235"/>
      <c r="CQ23" s="235"/>
      <c r="CR23" s="231"/>
      <c r="CS23" s="231"/>
      <c r="CU23" s="231"/>
      <c r="CV23" s="414"/>
      <c r="CW23" s="235"/>
      <c r="CX23" s="235"/>
      <c r="CY23" s="231"/>
      <c r="CZ23" s="231"/>
      <c r="DB23" s="231"/>
      <c r="DC23" s="231"/>
      <c r="DD23" s="235"/>
      <c r="DE23" s="235"/>
      <c r="DF23" s="231"/>
      <c r="DG23" s="231"/>
      <c r="DI23" s="231">
        <f t="shared" si="8"/>
        <v>0</v>
      </c>
      <c r="DJ23" s="235"/>
      <c r="DK23" s="235"/>
      <c r="DL23" s="231">
        <f t="shared" si="9"/>
        <v>0</v>
      </c>
      <c r="DN23" s="231"/>
      <c r="DO23" s="235"/>
      <c r="DP23" s="235"/>
      <c r="DQ23" s="231"/>
      <c r="DS23" s="231"/>
      <c r="DT23" s="235"/>
      <c r="DU23" s="235"/>
      <c r="DV23" s="231"/>
      <c r="DX23" s="231"/>
      <c r="DY23" s="235"/>
      <c r="DZ23" s="235"/>
      <c r="EA23" s="231"/>
      <c r="EC23" s="231"/>
      <c r="ED23" s="235"/>
      <c r="EE23" s="235"/>
      <c r="EF23" s="231"/>
      <c r="EH23" s="231">
        <f t="shared" si="1"/>
        <v>0</v>
      </c>
      <c r="EI23" s="235"/>
      <c r="EJ23" s="235"/>
      <c r="EK23" s="231">
        <f t="shared" si="2"/>
        <v>0</v>
      </c>
    </row>
    <row r="24" spans="1:141" s="208" customFormat="1" x14ac:dyDescent="0.3">
      <c r="C24" s="356"/>
      <c r="G24" s="217"/>
      <c r="M24" s="251"/>
      <c r="N24" s="251"/>
      <c r="O24" s="251"/>
      <c r="P24" s="251"/>
      <c r="R24" s="251"/>
      <c r="S24" s="251"/>
      <c r="T24" s="251"/>
      <c r="U24" s="251"/>
      <c r="V24" s="251"/>
      <c r="W24" s="251"/>
      <c r="Y24" s="251"/>
      <c r="Z24" s="251"/>
      <c r="AA24" s="251"/>
      <c r="AB24" s="251"/>
      <c r="AC24" s="251"/>
      <c r="AD24" s="251"/>
      <c r="AF24" s="251"/>
      <c r="AG24" s="251"/>
      <c r="AH24" s="251"/>
      <c r="AI24" s="251"/>
      <c r="AJ24" s="251"/>
      <c r="AK24" s="251"/>
      <c r="AM24" s="251"/>
      <c r="AN24" s="251"/>
      <c r="AO24" s="251"/>
      <c r="AP24" s="251"/>
      <c r="AQ24" s="251"/>
      <c r="AR24" s="251"/>
      <c r="AT24" s="251"/>
      <c r="AU24" s="251"/>
      <c r="AV24" s="251"/>
      <c r="AW24" s="251"/>
      <c r="AY24" s="251"/>
      <c r="AZ24" s="251"/>
      <c r="BA24" s="251"/>
      <c r="BB24" s="251"/>
      <c r="BC24" s="251"/>
      <c r="BD24" s="251"/>
      <c r="BF24" s="251"/>
      <c r="BG24" s="251"/>
      <c r="BH24" s="251"/>
      <c r="BI24" s="251"/>
      <c r="BJ24" s="251"/>
      <c r="BK24" s="251"/>
      <c r="BM24" s="251"/>
      <c r="BN24" s="251"/>
      <c r="BO24" s="251"/>
      <c r="BP24" s="251"/>
      <c r="BQ24" s="251"/>
      <c r="BR24" s="251"/>
      <c r="BT24" s="251"/>
      <c r="BU24" s="251"/>
      <c r="BV24" s="251"/>
      <c r="BW24" s="251"/>
      <c r="BX24" s="251"/>
      <c r="BY24" s="251"/>
      <c r="CB24" s="251"/>
      <c r="CC24" s="251"/>
      <c r="CD24" s="251"/>
      <c r="CE24" s="251"/>
      <c r="CG24" s="251"/>
      <c r="CH24" s="251"/>
      <c r="CI24" s="251"/>
      <c r="CJ24" s="251"/>
      <c r="CK24" s="251"/>
      <c r="CL24" s="251"/>
      <c r="CN24" s="251"/>
      <c r="CO24" s="251"/>
      <c r="CP24" s="251"/>
      <c r="CQ24" s="251"/>
      <c r="CR24" s="251"/>
      <c r="CS24" s="251"/>
      <c r="CU24" s="251"/>
      <c r="CV24" s="251"/>
      <c r="CW24" s="251"/>
      <c r="CX24" s="251"/>
      <c r="CY24" s="251"/>
      <c r="CZ24" s="251"/>
      <c r="DB24" s="251"/>
      <c r="DC24" s="251"/>
      <c r="DD24" s="251"/>
      <c r="DE24" s="251"/>
      <c r="DF24" s="251"/>
      <c r="DG24" s="251"/>
      <c r="DI24" s="251"/>
      <c r="DJ24" s="251"/>
      <c r="DK24" s="251"/>
      <c r="DL24" s="251"/>
      <c r="DN24" s="251"/>
      <c r="DO24" s="251"/>
      <c r="DP24" s="251"/>
      <c r="DQ24" s="251"/>
      <c r="DS24" s="251"/>
      <c r="DT24" s="251"/>
      <c r="DU24" s="251"/>
      <c r="DV24" s="251"/>
      <c r="DX24" s="251"/>
      <c r="DY24" s="251"/>
      <c r="DZ24" s="251"/>
      <c r="EA24" s="251"/>
      <c r="EC24" s="251"/>
      <c r="ED24" s="251"/>
      <c r="EE24" s="251"/>
      <c r="EF24" s="251"/>
      <c r="EH24" s="251"/>
      <c r="EI24" s="251"/>
      <c r="EJ24" s="251"/>
      <c r="EK24" s="251"/>
    </row>
    <row r="25" spans="1:141" s="249" customFormat="1" ht="27.6" x14ac:dyDescent="0.3">
      <c r="A25" s="218" t="s">
        <v>40</v>
      </c>
      <c r="B25" s="218"/>
      <c r="C25" s="354"/>
      <c r="D25" s="387" t="s">
        <v>179</v>
      </c>
      <c r="E25" s="387" t="s">
        <v>1081</v>
      </c>
      <c r="F25" s="220"/>
      <c r="G25" s="221"/>
      <c r="H25" s="222"/>
      <c r="I25" s="222"/>
      <c r="J25" s="222"/>
      <c r="K25" s="222"/>
      <c r="L25" s="220"/>
      <c r="M25" s="237"/>
      <c r="N25" s="237"/>
      <c r="O25" s="237"/>
      <c r="P25" s="237"/>
      <c r="Q25" s="220"/>
      <c r="R25" s="237"/>
      <c r="S25" s="237"/>
      <c r="T25" s="237"/>
      <c r="U25" s="237"/>
      <c r="V25" s="237"/>
      <c r="W25" s="237"/>
      <c r="X25" s="220"/>
      <c r="Y25" s="237"/>
      <c r="Z25" s="237"/>
      <c r="AA25" s="237"/>
      <c r="AB25" s="237"/>
      <c r="AC25" s="237"/>
      <c r="AD25" s="237"/>
      <c r="AE25" s="220"/>
      <c r="AF25" s="237"/>
      <c r="AG25" s="237"/>
      <c r="AH25" s="237"/>
      <c r="AI25" s="237"/>
      <c r="AJ25" s="237"/>
      <c r="AK25" s="237"/>
      <c r="AM25" s="237"/>
      <c r="AN25" s="237"/>
      <c r="AO25" s="237"/>
      <c r="AP25" s="237"/>
      <c r="AQ25" s="237"/>
      <c r="AR25" s="237"/>
      <c r="AT25" s="237"/>
      <c r="AU25" s="237"/>
      <c r="AV25" s="237"/>
      <c r="AW25" s="237"/>
      <c r="AX25" s="220"/>
      <c r="AY25" s="237"/>
      <c r="AZ25" s="237"/>
      <c r="BA25" s="237"/>
      <c r="BB25" s="237"/>
      <c r="BC25" s="237"/>
      <c r="BD25" s="237"/>
      <c r="BE25" s="220"/>
      <c r="BF25" s="237"/>
      <c r="BG25" s="237"/>
      <c r="BH25" s="237"/>
      <c r="BI25" s="237"/>
      <c r="BJ25" s="237"/>
      <c r="BK25" s="237"/>
      <c r="BL25" s="220"/>
      <c r="BM25" s="237"/>
      <c r="BN25" s="237"/>
      <c r="BO25" s="237"/>
      <c r="BP25" s="237"/>
      <c r="BQ25" s="237"/>
      <c r="BR25" s="237"/>
      <c r="BT25" s="237"/>
      <c r="BU25" s="237"/>
      <c r="BV25" s="237"/>
      <c r="BW25" s="237"/>
      <c r="BX25" s="237"/>
      <c r="BY25" s="237"/>
      <c r="CB25" s="237"/>
      <c r="CC25" s="237"/>
      <c r="CD25" s="237"/>
      <c r="CE25" s="237"/>
      <c r="CF25" s="220"/>
      <c r="CG25" s="237"/>
      <c r="CH25" s="237"/>
      <c r="CI25" s="237"/>
      <c r="CJ25" s="237"/>
      <c r="CK25" s="237"/>
      <c r="CL25" s="237"/>
      <c r="CM25" s="220"/>
      <c r="CN25" s="237"/>
      <c r="CO25" s="237"/>
      <c r="CP25" s="237"/>
      <c r="CQ25" s="237"/>
      <c r="CR25" s="237"/>
      <c r="CS25" s="237"/>
      <c r="CT25" s="220"/>
      <c r="CU25" s="237"/>
      <c r="CV25" s="237"/>
      <c r="CW25" s="237"/>
      <c r="CX25" s="237"/>
      <c r="CY25" s="237"/>
      <c r="CZ25" s="237"/>
      <c r="DB25" s="237"/>
      <c r="DC25" s="237"/>
      <c r="DD25" s="237"/>
      <c r="DE25" s="237"/>
      <c r="DF25" s="237"/>
      <c r="DG25" s="237"/>
      <c r="DI25" s="237"/>
      <c r="DJ25" s="237"/>
      <c r="DK25" s="237"/>
      <c r="DL25" s="237"/>
      <c r="DN25" s="237"/>
      <c r="DO25" s="237"/>
      <c r="DP25" s="237"/>
      <c r="DQ25" s="237"/>
      <c r="DR25" s="220"/>
      <c r="DS25" s="237"/>
      <c r="DT25" s="237"/>
      <c r="DU25" s="237"/>
      <c r="DV25" s="237"/>
      <c r="DW25" s="220"/>
      <c r="DX25" s="237"/>
      <c r="DY25" s="237"/>
      <c r="DZ25" s="237"/>
      <c r="EA25" s="237"/>
      <c r="EC25" s="237"/>
      <c r="ED25" s="237"/>
      <c r="EE25" s="237"/>
      <c r="EF25" s="237"/>
      <c r="EH25" s="237"/>
      <c r="EI25" s="237"/>
      <c r="EJ25" s="237"/>
      <c r="EK25" s="237"/>
    </row>
    <row r="26" spans="1:141" x14ac:dyDescent="0.3">
      <c r="A26" s="344" t="s">
        <v>1033</v>
      </c>
      <c r="B26" s="347"/>
      <c r="C26" s="357" t="s">
        <v>1014</v>
      </c>
      <c r="D26" s="370" t="s">
        <v>1051</v>
      </c>
      <c r="E26" s="411"/>
      <c r="G26" s="224" t="s">
        <v>944</v>
      </c>
      <c r="H26" s="225"/>
      <c r="I26" s="225"/>
      <c r="J26" s="225"/>
      <c r="K26" s="225"/>
      <c r="M26" s="231">
        <f>SUM(R26,S26,Y26,Z26,AF26,AG26,AM26,AN26)</f>
        <v>25</v>
      </c>
      <c r="N26" s="235"/>
      <c r="O26" s="235"/>
      <c r="P26" s="231">
        <f>SUM(V26,AC26,AJ26,AQ26)</f>
        <v>0</v>
      </c>
      <c r="R26" s="397">
        <v>25</v>
      </c>
      <c r="S26" s="252"/>
      <c r="T26" s="235"/>
      <c r="U26" s="235"/>
      <c r="V26" s="231"/>
      <c r="W26" s="397" t="s">
        <v>1133</v>
      </c>
      <c r="Y26" s="231"/>
      <c r="Z26" s="231"/>
      <c r="AA26" s="235"/>
      <c r="AB26" s="235"/>
      <c r="AC26" s="231"/>
      <c r="AD26" s="252"/>
      <c r="AF26" s="231"/>
      <c r="AG26" s="231"/>
      <c r="AH26" s="235"/>
      <c r="AI26" s="235"/>
      <c r="AJ26" s="231"/>
      <c r="AK26" s="252"/>
      <c r="AM26" s="231"/>
      <c r="AN26" s="231"/>
      <c r="AO26" s="235"/>
      <c r="AP26" s="235"/>
      <c r="AQ26" s="231"/>
      <c r="AR26" s="231"/>
      <c r="AT26" s="231">
        <f>SUM(AY26,AZ26,BF26,BG26,BM26,BN26,BT26,BU26)</f>
        <v>0</v>
      </c>
      <c r="AU26" s="235"/>
      <c r="AV26" s="235"/>
      <c r="AW26" s="231">
        <f>SUM(BC26,BJ26,BQ26,BX26)</f>
        <v>0</v>
      </c>
      <c r="AX26" s="208"/>
      <c r="AY26" s="231"/>
      <c r="AZ26" s="231"/>
      <c r="BA26" s="235"/>
      <c r="BB26" s="235"/>
      <c r="BC26" s="231"/>
      <c r="BD26" s="231"/>
      <c r="BF26" s="231"/>
      <c r="BG26" s="231"/>
      <c r="BH26" s="235"/>
      <c r="BI26" s="235"/>
      <c r="BJ26" s="231"/>
      <c r="BK26" s="231"/>
      <c r="BM26" s="414"/>
      <c r="BN26" s="231"/>
      <c r="BO26" s="235"/>
      <c r="BP26" s="235"/>
      <c r="BQ26" s="231"/>
      <c r="BR26" s="231"/>
      <c r="BT26" s="231"/>
      <c r="BU26" s="231"/>
      <c r="BV26" s="235"/>
      <c r="BW26" s="235"/>
      <c r="BX26" s="231"/>
      <c r="BY26" s="231"/>
      <c r="CB26" s="231">
        <f>SUM(CG26,CH26,CN26,CO26,CU26,CV26,DB26,DC26)</f>
        <v>0</v>
      </c>
      <c r="CC26" s="235"/>
      <c r="CD26" s="235"/>
      <c r="CE26" s="231">
        <f>SUM(CK26,CR26,CY26,DF26)</f>
        <v>0</v>
      </c>
      <c r="CF26" s="208"/>
      <c r="CG26" s="231"/>
      <c r="CH26" s="231"/>
      <c r="CI26" s="235"/>
      <c r="CJ26" s="235"/>
      <c r="CK26" s="231"/>
      <c r="CL26" s="231"/>
      <c r="CN26" s="231"/>
      <c r="CO26" s="414"/>
      <c r="CP26" s="235"/>
      <c r="CQ26" s="235"/>
      <c r="CR26" s="231"/>
      <c r="CS26" s="231"/>
      <c r="CU26" s="231"/>
      <c r="CV26" s="414"/>
      <c r="CW26" s="235"/>
      <c r="CX26" s="235"/>
      <c r="CY26" s="231"/>
      <c r="CZ26" s="231"/>
      <c r="DB26" s="231"/>
      <c r="DC26" s="231"/>
      <c r="DD26" s="235"/>
      <c r="DE26" s="235"/>
      <c r="DF26" s="231"/>
      <c r="DG26" s="231"/>
      <c r="DI26" s="231">
        <f>SUM(DN26,DS26,DX26,EC26)</f>
        <v>0</v>
      </c>
      <c r="DJ26" s="235"/>
      <c r="DK26" s="235"/>
      <c r="DL26" s="231">
        <f>SUM(DQ26,DV26,EA26,EF26)</f>
        <v>0</v>
      </c>
      <c r="DN26" s="231"/>
      <c r="DO26" s="235"/>
      <c r="DP26" s="235"/>
      <c r="DQ26" s="231"/>
      <c r="DS26" s="231"/>
      <c r="DT26" s="235"/>
      <c r="DU26" s="235"/>
      <c r="DV26" s="231"/>
      <c r="DX26" s="231"/>
      <c r="DY26" s="235"/>
      <c r="DZ26" s="235"/>
      <c r="EA26" s="231"/>
      <c r="EC26" s="231"/>
      <c r="ED26" s="235"/>
      <c r="EE26" s="235"/>
      <c r="EF26" s="231"/>
      <c r="EH26" s="231">
        <f>SUM(M26,AT26,CB26,DI26)</f>
        <v>25</v>
      </c>
      <c r="EI26" s="235"/>
      <c r="EJ26" s="235"/>
      <c r="EK26" s="231">
        <f>SUM(P26,AW26,CE26,DL26)</f>
        <v>0</v>
      </c>
    </row>
    <row r="27" spans="1:141" x14ac:dyDescent="0.3">
      <c r="A27" s="368" t="s">
        <v>1025</v>
      </c>
      <c r="B27" s="371" t="s">
        <v>1184</v>
      </c>
      <c r="C27" s="370" t="s">
        <v>1179</v>
      </c>
      <c r="D27" s="370" t="s">
        <v>1065</v>
      </c>
      <c r="E27" s="411" t="s">
        <v>1181</v>
      </c>
      <c r="G27" s="224" t="s">
        <v>944</v>
      </c>
      <c r="H27" s="225"/>
      <c r="I27" s="225"/>
      <c r="J27" s="225"/>
      <c r="K27" s="225"/>
      <c r="M27" s="231">
        <f t="shared" ref="M27" si="10">SUM(R27,S27,Y27,Z27,AF27,AG27,AM27,AN27)</f>
        <v>12</v>
      </c>
      <c r="N27" s="235"/>
      <c r="O27" s="235"/>
      <c r="P27" s="231">
        <f>SUM(V27,AC27,AJ27,AQ27)</f>
        <v>0</v>
      </c>
      <c r="R27" s="252"/>
      <c r="S27" s="252"/>
      <c r="T27" s="235"/>
      <c r="U27" s="235"/>
      <c r="V27" s="231"/>
      <c r="W27" s="252"/>
      <c r="Y27" s="252">
        <v>6</v>
      </c>
      <c r="Z27" s="252">
        <v>6</v>
      </c>
      <c r="AA27" s="235"/>
      <c r="AB27" s="235"/>
      <c r="AC27" s="231"/>
      <c r="AD27" s="252" t="s">
        <v>1186</v>
      </c>
      <c r="AF27" s="231"/>
      <c r="AG27" s="231"/>
      <c r="AH27" s="235"/>
      <c r="AI27" s="235"/>
      <c r="AJ27" s="231"/>
      <c r="AK27" s="231"/>
      <c r="AM27" s="231"/>
      <c r="AN27" s="231"/>
      <c r="AO27" s="235"/>
      <c r="AP27" s="235"/>
      <c r="AQ27" s="231"/>
      <c r="AR27" s="231"/>
      <c r="AT27" s="231">
        <f t="shared" ref="AT27" si="11">SUM(AY27,AZ27,BF27,BG27,BM27,BN27,BT27,BU27)</f>
        <v>0</v>
      </c>
      <c r="AU27" s="235"/>
      <c r="AV27" s="235"/>
      <c r="AW27" s="231">
        <f t="shared" ref="AW27" si="12">SUM(BC27,BJ27,BQ27,BX27)</f>
        <v>0</v>
      </c>
      <c r="AX27" s="208"/>
      <c r="AY27" s="231"/>
      <c r="AZ27" s="231"/>
      <c r="BA27" s="235"/>
      <c r="BB27" s="235"/>
      <c r="BC27" s="231"/>
      <c r="BD27" s="231"/>
      <c r="BF27" s="231"/>
      <c r="BG27" s="231"/>
      <c r="BH27" s="235"/>
      <c r="BI27" s="235"/>
      <c r="BJ27" s="231"/>
      <c r="BK27" s="231"/>
      <c r="BM27" s="414"/>
      <c r="BN27" s="231"/>
      <c r="BO27" s="235"/>
      <c r="BP27" s="235"/>
      <c r="BQ27" s="231"/>
      <c r="BR27" s="231"/>
      <c r="BT27" s="252"/>
      <c r="BU27" s="231"/>
      <c r="BV27" s="235"/>
      <c r="BW27" s="235"/>
      <c r="BX27" s="231"/>
      <c r="BY27" s="231"/>
      <c r="CB27" s="231">
        <f t="shared" ref="CB27" si="13">SUM(CG27,CH27,CN27,CO27,CU27,CV27,DB27,DC27)</f>
        <v>0</v>
      </c>
      <c r="CC27" s="235"/>
      <c r="CD27" s="235"/>
      <c r="CE27" s="231">
        <f>SUM(CK27,CR27,CY27,DF27)</f>
        <v>0</v>
      </c>
      <c r="CF27" s="208"/>
      <c r="CG27" s="231"/>
      <c r="CH27" s="231"/>
      <c r="CI27" s="235"/>
      <c r="CJ27" s="235"/>
      <c r="CK27" s="231"/>
      <c r="CL27" s="231"/>
      <c r="CN27" s="231"/>
      <c r="CO27" s="414"/>
      <c r="CP27" s="235"/>
      <c r="CQ27" s="235"/>
      <c r="CR27" s="231"/>
      <c r="CS27" s="231"/>
      <c r="CU27" s="231"/>
      <c r="CV27" s="414"/>
      <c r="CW27" s="235"/>
      <c r="CX27" s="235"/>
      <c r="CY27" s="231"/>
      <c r="CZ27" s="231"/>
      <c r="DB27" s="231"/>
      <c r="DC27" s="231"/>
      <c r="DD27" s="235"/>
      <c r="DE27" s="235"/>
      <c r="DF27" s="231"/>
      <c r="DG27" s="231"/>
      <c r="DI27" s="231">
        <f>SUM(DN27,DS27,DX27,EC27)</f>
        <v>0</v>
      </c>
      <c r="DJ27" s="235"/>
      <c r="DK27" s="235"/>
      <c r="DL27" s="231">
        <f>SUM(DQ27,DV27,EA27,EF27)</f>
        <v>0</v>
      </c>
      <c r="DN27" s="231"/>
      <c r="DO27" s="235"/>
      <c r="DP27" s="235"/>
      <c r="DQ27" s="231"/>
      <c r="DS27" s="231"/>
      <c r="DT27" s="235"/>
      <c r="DU27" s="235"/>
      <c r="DV27" s="231"/>
      <c r="DX27" s="231"/>
      <c r="DY27" s="235"/>
      <c r="DZ27" s="235"/>
      <c r="EA27" s="231"/>
      <c r="EC27" s="231"/>
      <c r="ED27" s="235"/>
      <c r="EE27" s="235"/>
      <c r="EF27" s="231"/>
      <c r="EH27" s="231">
        <f t="shared" ref="EH27" si="14">SUM(M27,AT27,CB27,DI27)</f>
        <v>12</v>
      </c>
      <c r="EI27" s="235"/>
      <c r="EJ27" s="235"/>
      <c r="EK27" s="231">
        <f>SUM(P27,AW27,CE27,DL27)</f>
        <v>0</v>
      </c>
    </row>
    <row r="28" spans="1:141" x14ac:dyDescent="0.3">
      <c r="A28" s="399" t="s">
        <v>1082</v>
      </c>
      <c r="B28" s="400" t="s">
        <v>1174</v>
      </c>
      <c r="C28" s="401" t="s">
        <v>1013</v>
      </c>
      <c r="D28" s="402" t="s">
        <v>1083</v>
      </c>
      <c r="E28" s="411" t="s">
        <v>1161</v>
      </c>
      <c r="G28" s="224" t="s">
        <v>944</v>
      </c>
      <c r="H28" s="225"/>
      <c r="I28" s="225"/>
      <c r="J28" s="225"/>
      <c r="K28" s="225"/>
      <c r="M28" s="231"/>
      <c r="N28" s="235"/>
      <c r="O28" s="235"/>
      <c r="P28" s="231"/>
      <c r="R28" s="231"/>
      <c r="S28" s="231"/>
      <c r="T28" s="235"/>
      <c r="U28" s="235"/>
      <c r="V28" s="231"/>
      <c r="W28" s="252"/>
      <c r="Y28" s="231"/>
      <c r="Z28" s="231"/>
      <c r="AA28" s="235"/>
      <c r="AB28" s="235"/>
      <c r="AC28" s="231"/>
      <c r="AD28" s="231"/>
      <c r="AF28" s="231"/>
      <c r="AG28" s="231"/>
      <c r="AH28" s="235"/>
      <c r="AI28" s="235"/>
      <c r="AJ28" s="231"/>
      <c r="AK28" s="231"/>
      <c r="AM28" s="231"/>
      <c r="AN28" s="231"/>
      <c r="AO28" s="235"/>
      <c r="AP28" s="235"/>
      <c r="AQ28" s="231"/>
      <c r="AR28" s="231"/>
      <c r="AT28" s="231"/>
      <c r="AU28" s="235"/>
      <c r="AV28" s="235"/>
      <c r="AW28" s="231"/>
      <c r="AX28" s="208"/>
      <c r="AY28" s="231"/>
      <c r="AZ28" s="231"/>
      <c r="BA28" s="235"/>
      <c r="BB28" s="235"/>
      <c r="BC28" s="231"/>
      <c r="BD28" s="231"/>
      <c r="BF28" s="231"/>
      <c r="BG28" s="231"/>
      <c r="BH28" s="235"/>
      <c r="BI28" s="235"/>
      <c r="BJ28" s="231"/>
      <c r="BK28" s="231"/>
      <c r="BM28" s="414"/>
      <c r="BN28" s="231"/>
      <c r="BO28" s="235"/>
      <c r="BP28" s="235"/>
      <c r="BQ28" s="231"/>
      <c r="BR28" s="231"/>
      <c r="BT28" s="252"/>
      <c r="BU28" s="231"/>
      <c r="BV28" s="235"/>
      <c r="BW28" s="235"/>
      <c r="BX28" s="231"/>
      <c r="BY28" s="231"/>
      <c r="CB28" s="231"/>
      <c r="CC28" s="235"/>
      <c r="CD28" s="235"/>
      <c r="CE28" s="231"/>
      <c r="CF28" s="208"/>
      <c r="CG28" s="231"/>
      <c r="CH28" s="231"/>
      <c r="CI28" s="235"/>
      <c r="CJ28" s="235"/>
      <c r="CK28" s="231"/>
      <c r="CL28" s="231"/>
      <c r="CN28" s="231"/>
      <c r="CO28" s="414"/>
      <c r="CP28" s="235"/>
      <c r="CQ28" s="235"/>
      <c r="CR28" s="231"/>
      <c r="CS28" s="231"/>
      <c r="CU28" s="231"/>
      <c r="CV28" s="414"/>
      <c r="CW28" s="235"/>
      <c r="CX28" s="235"/>
      <c r="CY28" s="231"/>
      <c r="CZ28" s="231"/>
      <c r="DB28" s="231"/>
      <c r="DC28" s="231"/>
      <c r="DD28" s="235"/>
      <c r="DE28" s="235"/>
      <c r="DF28" s="231"/>
      <c r="DG28" s="231"/>
      <c r="DI28" s="231"/>
      <c r="DJ28" s="235"/>
      <c r="DK28" s="235"/>
      <c r="DL28" s="231"/>
      <c r="DN28" s="231"/>
      <c r="DO28" s="235"/>
      <c r="DP28" s="235"/>
      <c r="DQ28" s="231"/>
      <c r="DS28" s="231"/>
      <c r="DT28" s="235"/>
      <c r="DU28" s="235"/>
      <c r="DV28" s="231"/>
      <c r="DX28" s="231"/>
      <c r="DY28" s="235"/>
      <c r="DZ28" s="235"/>
      <c r="EA28" s="231"/>
      <c r="EC28" s="231"/>
      <c r="ED28" s="235"/>
      <c r="EE28" s="235"/>
      <c r="EF28" s="231"/>
      <c r="EH28" s="231"/>
      <c r="EI28" s="235"/>
      <c r="EJ28" s="235"/>
      <c r="EK28" s="231"/>
    </row>
    <row r="29" spans="1:141" x14ac:dyDescent="0.3">
      <c r="A29" s="388" t="s">
        <v>1026</v>
      </c>
      <c r="B29" s="391"/>
      <c r="C29" s="357" t="s">
        <v>1178</v>
      </c>
      <c r="D29" s="370" t="s">
        <v>1065</v>
      </c>
      <c r="E29" s="402"/>
      <c r="G29" s="224" t="s">
        <v>944</v>
      </c>
      <c r="H29" s="225"/>
      <c r="I29" s="225"/>
      <c r="J29" s="225"/>
      <c r="K29" s="225"/>
      <c r="M29" s="231">
        <f>SUM(R29,S29,Y29,Z29,AF29,AG29,AM29,AN29)</f>
        <v>33</v>
      </c>
      <c r="N29" s="235"/>
      <c r="O29" s="235"/>
      <c r="P29" s="231"/>
      <c r="R29" s="404">
        <v>5</v>
      </c>
      <c r="S29" s="404">
        <v>5</v>
      </c>
      <c r="T29" s="235"/>
      <c r="U29" s="235"/>
      <c r="V29" s="231"/>
      <c r="W29" s="252" t="s">
        <v>1105</v>
      </c>
      <c r="Y29" s="404">
        <v>6</v>
      </c>
      <c r="Z29" s="404">
        <v>6</v>
      </c>
      <c r="AA29" s="235"/>
      <c r="AB29" s="235"/>
      <c r="AC29" s="231"/>
      <c r="AD29" s="252" t="s">
        <v>1105</v>
      </c>
      <c r="AF29" s="404">
        <v>6</v>
      </c>
      <c r="AG29" s="404">
        <v>5</v>
      </c>
      <c r="AH29" s="235"/>
      <c r="AI29" s="235"/>
      <c r="AJ29" s="231"/>
      <c r="AK29" s="252" t="s">
        <v>1105</v>
      </c>
      <c r="AM29" s="404"/>
      <c r="AN29" s="404"/>
      <c r="AO29" s="235"/>
      <c r="AP29" s="235"/>
      <c r="AQ29" s="231"/>
      <c r="AR29" s="252"/>
      <c r="AT29" s="231">
        <f>SUM(AY29,AZ29,BF29,BG29,BM29,BN29,BT29,BU29)</f>
        <v>0</v>
      </c>
      <c r="AU29" s="235"/>
      <c r="AV29" s="235"/>
      <c r="AW29" s="231">
        <f>SUM(BC29,BJ29,BQ29,BX29)</f>
        <v>0</v>
      </c>
      <c r="AX29" s="208"/>
      <c r="AY29" s="397"/>
      <c r="AZ29" s="397"/>
      <c r="BA29" s="235"/>
      <c r="BB29" s="235"/>
      <c r="BC29" s="231"/>
      <c r="BD29" s="231"/>
      <c r="BF29" s="397"/>
      <c r="BG29" s="397"/>
      <c r="BH29" s="235"/>
      <c r="BI29" s="235"/>
      <c r="BJ29" s="231"/>
      <c r="BK29" s="231"/>
      <c r="BM29" s="414"/>
      <c r="BN29" s="231"/>
      <c r="BO29" s="235"/>
      <c r="BP29" s="235"/>
      <c r="BQ29" s="231"/>
      <c r="BR29" s="231"/>
      <c r="BT29" s="252"/>
      <c r="BU29" s="397"/>
      <c r="BV29" s="235"/>
      <c r="BW29" s="235"/>
      <c r="BX29" s="231"/>
      <c r="BY29" s="231"/>
      <c r="CB29" s="231">
        <f>SUM(CG29,CH29,CN29,CO29,CU29,CV29,DB29,DC29)</f>
        <v>23</v>
      </c>
      <c r="CC29" s="235"/>
      <c r="CD29" s="235"/>
      <c r="CE29" s="231"/>
      <c r="CF29" s="208"/>
      <c r="CG29" s="397">
        <v>6</v>
      </c>
      <c r="CH29" s="397">
        <v>5</v>
      </c>
      <c r="CI29" s="235"/>
      <c r="CJ29" s="235"/>
      <c r="CK29" s="231"/>
      <c r="CL29" s="231"/>
      <c r="CN29" s="397">
        <v>6</v>
      </c>
      <c r="CO29" s="414">
        <v>0</v>
      </c>
      <c r="CP29" s="235"/>
      <c r="CQ29" s="235"/>
      <c r="CR29" s="231"/>
      <c r="CS29" s="231"/>
      <c r="CU29" s="397">
        <v>6</v>
      </c>
      <c r="CV29" s="414">
        <v>0</v>
      </c>
      <c r="CW29" s="235"/>
      <c r="CX29" s="235"/>
      <c r="CY29" s="231"/>
      <c r="CZ29" s="231"/>
      <c r="DB29" s="231"/>
      <c r="DC29" s="231"/>
      <c r="DD29" s="235"/>
      <c r="DE29" s="235"/>
      <c r="DF29" s="231"/>
      <c r="DG29" s="231"/>
      <c r="DI29" s="231"/>
      <c r="DJ29" s="235"/>
      <c r="DK29" s="235"/>
      <c r="DL29" s="231"/>
      <c r="DN29" s="231"/>
      <c r="DO29" s="235"/>
      <c r="DP29" s="235"/>
      <c r="DQ29" s="231"/>
      <c r="DS29" s="231"/>
      <c r="DT29" s="235"/>
      <c r="DU29" s="235"/>
      <c r="DV29" s="231"/>
      <c r="DX29" s="231"/>
      <c r="DY29" s="235"/>
      <c r="DZ29" s="235"/>
      <c r="EA29" s="231"/>
      <c r="EC29" s="231"/>
      <c r="ED29" s="235"/>
      <c r="EE29" s="235"/>
      <c r="EF29" s="231"/>
      <c r="EH29" s="231">
        <f>SUM(M29,AT29,CB29,DI29)</f>
        <v>56</v>
      </c>
      <c r="EI29" s="235"/>
      <c r="EJ29" s="235"/>
      <c r="EK29" s="231"/>
    </row>
    <row r="30" spans="1:141" x14ac:dyDescent="0.3">
      <c r="A30" s="345" t="s">
        <v>992</v>
      </c>
      <c r="B30" s="347"/>
      <c r="C30" s="357" t="s">
        <v>1178</v>
      </c>
      <c r="D30" s="370" t="s">
        <v>1052</v>
      </c>
      <c r="E30" s="402"/>
      <c r="G30" s="224" t="s">
        <v>944</v>
      </c>
      <c r="H30" s="225"/>
      <c r="I30" s="225"/>
      <c r="J30" s="225"/>
      <c r="K30" s="225"/>
      <c r="M30" s="231">
        <f t="shared" ref="M30:M60" si="15">SUM(R30,S30,Y30,Z30,AF30,AG30,AM30,AN30)</f>
        <v>66</v>
      </c>
      <c r="N30" s="235"/>
      <c r="O30" s="235"/>
      <c r="P30" s="231">
        <f>SUM(V30,AC30,AJ30,AQ30)</f>
        <v>0</v>
      </c>
      <c r="R30" s="404">
        <v>10</v>
      </c>
      <c r="S30" s="404">
        <v>10</v>
      </c>
      <c r="T30" s="235"/>
      <c r="U30" s="235"/>
      <c r="V30" s="231"/>
      <c r="W30" s="252" t="s">
        <v>1105</v>
      </c>
      <c r="Y30" s="404">
        <v>12</v>
      </c>
      <c r="Z30" s="404">
        <v>12</v>
      </c>
      <c r="AA30" s="235"/>
      <c r="AB30" s="235"/>
      <c r="AC30" s="231"/>
      <c r="AD30" s="252" t="s">
        <v>1105</v>
      </c>
      <c r="AF30" s="404">
        <v>12</v>
      </c>
      <c r="AG30" s="404">
        <v>10</v>
      </c>
      <c r="AH30" s="235"/>
      <c r="AI30" s="235"/>
      <c r="AJ30" s="231"/>
      <c r="AK30" s="252" t="s">
        <v>1105</v>
      </c>
      <c r="AM30" s="404"/>
      <c r="AN30" s="404"/>
      <c r="AO30" s="235"/>
      <c r="AP30" s="235"/>
      <c r="AQ30" s="231"/>
      <c r="AR30" s="252"/>
      <c r="AT30" s="231">
        <f t="shared" ref="AT30:AT60" si="16">SUM(AY30,AZ30,BF30,BG30,BM30,BN30,BT30,BU30)</f>
        <v>0</v>
      </c>
      <c r="AU30" s="235"/>
      <c r="AV30" s="235"/>
      <c r="AW30" s="231">
        <f>SUM(BC30,BJ30,BQ30,BX30)</f>
        <v>0</v>
      </c>
      <c r="AX30" s="208"/>
      <c r="AY30" s="231"/>
      <c r="AZ30" s="231"/>
      <c r="BA30" s="235"/>
      <c r="BB30" s="235"/>
      <c r="BC30" s="231"/>
      <c r="BD30" s="231"/>
      <c r="BF30" s="231"/>
      <c r="BG30" s="231"/>
      <c r="BH30" s="235"/>
      <c r="BI30" s="235"/>
      <c r="BJ30" s="231"/>
      <c r="BK30" s="231"/>
      <c r="BM30" s="414"/>
      <c r="BN30" s="231"/>
      <c r="BO30" s="235"/>
      <c r="BP30" s="235"/>
      <c r="BQ30" s="231"/>
      <c r="BR30" s="231"/>
      <c r="BT30" s="252"/>
      <c r="BU30" s="231"/>
      <c r="BV30" s="235"/>
      <c r="BW30" s="235"/>
      <c r="BX30" s="231"/>
      <c r="BY30" s="231"/>
      <c r="CB30" s="231">
        <f t="shared" ref="CB30:CB60" si="17">SUM(CG30,CH30,CN30,CO30,CU30,CV30,DB30,DC30)</f>
        <v>0</v>
      </c>
      <c r="CC30" s="235"/>
      <c r="CD30" s="235"/>
      <c r="CE30" s="231">
        <f>SUM(CK30,CR30,CY30,DF30)</f>
        <v>0</v>
      </c>
      <c r="CF30" s="208"/>
      <c r="CG30" s="231"/>
      <c r="CH30" s="231"/>
      <c r="CI30" s="235"/>
      <c r="CJ30" s="235"/>
      <c r="CK30" s="231"/>
      <c r="CL30" s="231"/>
      <c r="CN30" s="231"/>
      <c r="CO30" s="414"/>
      <c r="CP30" s="235"/>
      <c r="CQ30" s="235"/>
      <c r="CR30" s="231"/>
      <c r="CS30" s="231"/>
      <c r="CU30" s="231"/>
      <c r="CV30" s="414"/>
      <c r="CW30" s="235"/>
      <c r="CX30" s="235"/>
      <c r="CY30" s="231"/>
      <c r="CZ30" s="231"/>
      <c r="DB30" s="231"/>
      <c r="DC30" s="231"/>
      <c r="DD30" s="235"/>
      <c r="DE30" s="235"/>
      <c r="DF30" s="231"/>
      <c r="DG30" s="231"/>
      <c r="DI30" s="231">
        <f>SUM(DN30,DS30,DX30,EC30)</f>
        <v>0</v>
      </c>
      <c r="DJ30" s="235"/>
      <c r="DK30" s="235"/>
      <c r="DL30" s="231">
        <f>SUM(DQ30,DV30,EA30,EF30)</f>
        <v>0</v>
      </c>
      <c r="DN30" s="231"/>
      <c r="DO30" s="235"/>
      <c r="DP30" s="235"/>
      <c r="DQ30" s="231"/>
      <c r="DS30" s="231"/>
      <c r="DT30" s="235"/>
      <c r="DU30" s="235"/>
      <c r="DV30" s="231"/>
      <c r="DX30" s="231"/>
      <c r="DY30" s="235"/>
      <c r="DZ30" s="235"/>
      <c r="EA30" s="231"/>
      <c r="EC30" s="231"/>
      <c r="ED30" s="235"/>
      <c r="EE30" s="235"/>
      <c r="EF30" s="231"/>
      <c r="EH30" s="231">
        <f t="shared" ref="EH30:EH60" si="18">SUM(M30,AT30,CB30,DI30)</f>
        <v>66</v>
      </c>
      <c r="EI30" s="235"/>
      <c r="EJ30" s="235"/>
      <c r="EK30" s="231">
        <f>SUM(P30,AW30,CE30,DL30)</f>
        <v>0</v>
      </c>
    </row>
    <row r="31" spans="1:141" x14ac:dyDescent="0.3">
      <c r="A31" s="345" t="s">
        <v>1017</v>
      </c>
      <c r="B31" s="347"/>
      <c r="C31" s="357" t="s">
        <v>1178</v>
      </c>
      <c r="D31" s="370" t="s">
        <v>1053</v>
      </c>
      <c r="E31" s="402"/>
      <c r="G31" s="224" t="s">
        <v>944</v>
      </c>
      <c r="H31" s="225"/>
      <c r="I31" s="225"/>
      <c r="J31" s="225"/>
      <c r="K31" s="225"/>
      <c r="M31" s="231">
        <f t="shared" si="15"/>
        <v>0</v>
      </c>
      <c r="N31" s="235"/>
      <c r="O31" s="235"/>
      <c r="P31" s="231"/>
      <c r="R31" s="231"/>
      <c r="S31" s="231"/>
      <c r="T31" s="235"/>
      <c r="U31" s="235"/>
      <c r="V31" s="396"/>
      <c r="W31" s="252"/>
      <c r="Y31" s="231"/>
      <c r="Z31" s="231"/>
      <c r="AA31" s="235"/>
      <c r="AB31" s="235"/>
      <c r="AC31" s="231"/>
      <c r="AD31" s="252"/>
      <c r="AF31" s="231"/>
      <c r="AG31" s="231"/>
      <c r="AH31" s="235"/>
      <c r="AI31" s="235"/>
      <c r="AJ31" s="231"/>
      <c r="AK31" s="252" t="s">
        <v>1105</v>
      </c>
      <c r="AM31" s="231"/>
      <c r="AN31" s="231"/>
      <c r="AO31" s="235"/>
      <c r="AP31" s="235"/>
      <c r="AQ31" s="231"/>
      <c r="AR31" s="252"/>
      <c r="AT31" s="231">
        <f t="shared" si="16"/>
        <v>0</v>
      </c>
      <c r="AU31" s="235"/>
      <c r="AV31" s="235"/>
      <c r="AW31" s="231">
        <f>SUM(BC31,BJ31,BQ31,BX31)</f>
        <v>0</v>
      </c>
      <c r="AX31" s="208"/>
      <c r="AY31" s="231"/>
      <c r="AZ31" s="231"/>
      <c r="BA31" s="235"/>
      <c r="BB31" s="235"/>
      <c r="BC31" s="231"/>
      <c r="BD31" s="231"/>
      <c r="BF31" s="231"/>
      <c r="BG31" s="231"/>
      <c r="BH31" s="235"/>
      <c r="BI31" s="235"/>
      <c r="BJ31" s="231"/>
      <c r="BK31" s="231"/>
      <c r="BM31" s="414"/>
      <c r="BN31" s="231"/>
      <c r="BO31" s="235"/>
      <c r="BP31" s="235"/>
      <c r="BQ31" s="231"/>
      <c r="BR31" s="231"/>
      <c r="BT31" s="252"/>
      <c r="BU31" s="231"/>
      <c r="BV31" s="235"/>
      <c r="BW31" s="235"/>
      <c r="BX31" s="231"/>
      <c r="BY31" s="231"/>
      <c r="CB31" s="231">
        <f t="shared" si="17"/>
        <v>0</v>
      </c>
      <c r="CC31" s="235"/>
      <c r="CD31" s="235"/>
      <c r="CE31" s="231"/>
      <c r="CF31" s="208"/>
      <c r="CG31" s="231"/>
      <c r="CH31" s="231"/>
      <c r="CI31" s="235"/>
      <c r="CJ31" s="235"/>
      <c r="CK31" s="231"/>
      <c r="CL31" s="231"/>
      <c r="CN31" s="231"/>
      <c r="CO31" s="414"/>
      <c r="CP31" s="235"/>
      <c r="CQ31" s="235"/>
      <c r="CR31" s="231"/>
      <c r="CS31" s="231"/>
      <c r="CU31" s="231"/>
      <c r="CV31" s="414"/>
      <c r="CW31" s="235"/>
      <c r="CX31" s="235"/>
      <c r="CY31" s="231"/>
      <c r="CZ31" s="231"/>
      <c r="DB31" s="231"/>
      <c r="DC31" s="231"/>
      <c r="DD31" s="235"/>
      <c r="DE31" s="235"/>
      <c r="DF31" s="231"/>
      <c r="DG31" s="231"/>
      <c r="DI31" s="231"/>
      <c r="DJ31" s="235"/>
      <c r="DK31" s="235"/>
      <c r="DL31" s="231"/>
      <c r="DN31" s="231"/>
      <c r="DO31" s="235"/>
      <c r="DP31" s="235"/>
      <c r="DQ31" s="231"/>
      <c r="DS31" s="231"/>
      <c r="DT31" s="235"/>
      <c r="DU31" s="235"/>
      <c r="DV31" s="231"/>
      <c r="DX31" s="231"/>
      <c r="DY31" s="235"/>
      <c r="DZ31" s="235"/>
      <c r="EA31" s="231"/>
      <c r="EC31" s="231"/>
      <c r="ED31" s="235"/>
      <c r="EE31" s="235"/>
      <c r="EF31" s="231"/>
      <c r="EH31" s="231">
        <f t="shared" si="18"/>
        <v>0</v>
      </c>
      <c r="EI31" s="235"/>
      <c r="EJ31" s="235"/>
      <c r="EK31" s="231"/>
    </row>
    <row r="32" spans="1:141" x14ac:dyDescent="0.3">
      <c r="A32" s="345" t="s">
        <v>1101</v>
      </c>
      <c r="B32" s="347"/>
      <c r="C32" s="357" t="s">
        <v>1178</v>
      </c>
      <c r="D32" s="370" t="s">
        <v>1096</v>
      </c>
      <c r="E32" s="402"/>
      <c r="G32" s="224" t="s">
        <v>944</v>
      </c>
      <c r="H32" s="225"/>
      <c r="I32" s="225"/>
      <c r="J32" s="225"/>
      <c r="K32" s="225"/>
      <c r="M32" s="231">
        <f t="shared" si="15"/>
        <v>0</v>
      </c>
      <c r="N32" s="235"/>
      <c r="O32" s="235"/>
      <c r="P32" s="231"/>
      <c r="R32" s="231"/>
      <c r="S32" s="231"/>
      <c r="T32" s="235"/>
      <c r="U32" s="235"/>
      <c r="V32" s="396"/>
      <c r="W32" s="252"/>
      <c r="Y32" s="231"/>
      <c r="Z32" s="231"/>
      <c r="AA32" s="235"/>
      <c r="AB32" s="235"/>
      <c r="AC32" s="231"/>
      <c r="AD32" s="252"/>
      <c r="AF32" s="231"/>
      <c r="AG32" s="231"/>
      <c r="AH32" s="235"/>
      <c r="AI32" s="235"/>
      <c r="AJ32" s="231"/>
      <c r="AK32" s="252"/>
      <c r="AM32" s="404"/>
      <c r="AN32" s="404"/>
      <c r="AO32" s="235"/>
      <c r="AP32" s="235"/>
      <c r="AQ32" s="231"/>
      <c r="AR32" s="252"/>
      <c r="AT32" s="231">
        <f t="shared" si="16"/>
        <v>11</v>
      </c>
      <c r="AU32" s="235"/>
      <c r="AV32" s="235"/>
      <c r="AW32" s="231"/>
      <c r="AX32" s="208"/>
      <c r="AY32" s="397">
        <v>6</v>
      </c>
      <c r="AZ32" s="397">
        <v>5</v>
      </c>
      <c r="BA32" s="235"/>
      <c r="BB32" s="235"/>
      <c r="BC32" s="231"/>
      <c r="BD32" s="231"/>
      <c r="BF32" s="231"/>
      <c r="BG32" s="231"/>
      <c r="BH32" s="235"/>
      <c r="BI32" s="235"/>
      <c r="BJ32" s="231"/>
      <c r="BK32" s="231"/>
      <c r="BM32" s="414"/>
      <c r="BN32" s="231"/>
      <c r="BO32" s="235"/>
      <c r="BP32" s="235"/>
      <c r="BQ32" s="231"/>
      <c r="BR32" s="231"/>
      <c r="BT32" s="252"/>
      <c r="BU32" s="231"/>
      <c r="BV32" s="235"/>
      <c r="BW32" s="235"/>
      <c r="BX32" s="231"/>
      <c r="BY32" s="231"/>
      <c r="CB32" s="231">
        <f t="shared" si="17"/>
        <v>0</v>
      </c>
      <c r="CC32" s="235"/>
      <c r="CD32" s="235"/>
      <c r="CE32" s="231"/>
      <c r="CF32" s="208"/>
      <c r="CG32" s="231"/>
      <c r="CH32" s="231"/>
      <c r="CI32" s="235"/>
      <c r="CJ32" s="235"/>
      <c r="CK32" s="231"/>
      <c r="CL32" s="231"/>
      <c r="CN32" s="231"/>
      <c r="CO32" s="414"/>
      <c r="CP32" s="235"/>
      <c r="CQ32" s="235"/>
      <c r="CR32" s="231"/>
      <c r="CS32" s="231"/>
      <c r="CU32" s="231"/>
      <c r="CV32" s="414"/>
      <c r="CW32" s="235"/>
      <c r="CX32" s="235"/>
      <c r="CY32" s="231"/>
      <c r="CZ32" s="231"/>
      <c r="DB32" s="231"/>
      <c r="DC32" s="231"/>
      <c r="DD32" s="235"/>
      <c r="DE32" s="235"/>
      <c r="DF32" s="231"/>
      <c r="DG32" s="231"/>
      <c r="DI32" s="231"/>
      <c r="DJ32" s="235"/>
      <c r="DK32" s="235"/>
      <c r="DL32" s="231"/>
      <c r="DN32" s="231"/>
      <c r="DO32" s="235"/>
      <c r="DP32" s="235"/>
      <c r="DQ32" s="231"/>
      <c r="DS32" s="231"/>
      <c r="DT32" s="235"/>
      <c r="DU32" s="235"/>
      <c r="DV32" s="231"/>
      <c r="DX32" s="231"/>
      <c r="DY32" s="235"/>
      <c r="DZ32" s="235"/>
      <c r="EA32" s="231"/>
      <c r="EC32" s="231"/>
      <c r="ED32" s="235"/>
      <c r="EE32" s="235"/>
      <c r="EF32" s="231"/>
      <c r="EH32" s="231">
        <f t="shared" si="18"/>
        <v>11</v>
      </c>
      <c r="EI32" s="235"/>
      <c r="EJ32" s="235"/>
      <c r="EK32" s="231"/>
    </row>
    <row r="33" spans="1:141" x14ac:dyDescent="0.3">
      <c r="A33" s="345" t="s">
        <v>995</v>
      </c>
      <c r="B33" s="347"/>
      <c r="C33" s="357" t="s">
        <v>1178</v>
      </c>
      <c r="D33" s="384" t="s">
        <v>1055</v>
      </c>
      <c r="E33" s="403"/>
      <c r="G33" s="224" t="s">
        <v>944</v>
      </c>
      <c r="H33" s="225"/>
      <c r="I33" s="225"/>
      <c r="J33" s="225"/>
      <c r="K33" s="225"/>
      <c r="M33" s="231">
        <f t="shared" si="15"/>
        <v>66</v>
      </c>
      <c r="N33" s="235"/>
      <c r="O33" s="235"/>
      <c r="P33" s="231">
        <v>0</v>
      </c>
      <c r="R33" s="404">
        <v>10</v>
      </c>
      <c r="S33" s="404">
        <v>10</v>
      </c>
      <c r="T33" s="235"/>
      <c r="U33" s="235"/>
      <c r="V33" s="396"/>
      <c r="W33" s="252" t="s">
        <v>1105</v>
      </c>
      <c r="Y33" s="404">
        <v>12</v>
      </c>
      <c r="Z33" s="404">
        <v>12</v>
      </c>
      <c r="AA33" s="235"/>
      <c r="AB33" s="235"/>
      <c r="AC33" s="231"/>
      <c r="AD33" s="252" t="s">
        <v>1105</v>
      </c>
      <c r="AF33" s="404">
        <v>12</v>
      </c>
      <c r="AG33" s="404">
        <v>10</v>
      </c>
      <c r="AH33" s="235"/>
      <c r="AI33" s="235"/>
      <c r="AJ33" s="231"/>
      <c r="AK33" s="252" t="s">
        <v>1105</v>
      </c>
      <c r="AM33" s="404"/>
      <c r="AN33" s="404"/>
      <c r="AO33" s="235"/>
      <c r="AP33" s="235"/>
      <c r="AQ33" s="231"/>
      <c r="AR33" s="252"/>
      <c r="AT33" s="231">
        <f t="shared" si="16"/>
        <v>0</v>
      </c>
      <c r="AU33" s="235"/>
      <c r="AV33" s="235"/>
      <c r="AW33" s="231">
        <f t="shared" ref="AW33:AW80" si="19">SUM(BC33,BJ33,BQ33,BX33)</f>
        <v>0</v>
      </c>
      <c r="AX33" s="208"/>
      <c r="AY33" s="231"/>
      <c r="AZ33" s="231"/>
      <c r="BA33" s="235"/>
      <c r="BB33" s="235"/>
      <c r="BC33" s="231"/>
      <c r="BD33" s="231"/>
      <c r="BF33" s="231"/>
      <c r="BG33" s="231"/>
      <c r="BH33" s="235"/>
      <c r="BI33" s="235"/>
      <c r="BJ33" s="231"/>
      <c r="BK33" s="231"/>
      <c r="BM33" s="414"/>
      <c r="BN33" s="231"/>
      <c r="BO33" s="235"/>
      <c r="BP33" s="235"/>
      <c r="BQ33" s="231"/>
      <c r="BR33" s="231"/>
      <c r="BT33" s="252"/>
      <c r="BU33" s="231"/>
      <c r="BV33" s="235"/>
      <c r="BW33" s="235"/>
      <c r="BX33" s="231"/>
      <c r="BY33" s="231"/>
      <c r="CB33" s="231">
        <f t="shared" si="17"/>
        <v>0</v>
      </c>
      <c r="CC33" s="235"/>
      <c r="CD33" s="235"/>
      <c r="CE33" s="231">
        <v>0</v>
      </c>
      <c r="CF33" s="208"/>
      <c r="CG33" s="231"/>
      <c r="CH33" s="231"/>
      <c r="CI33" s="235"/>
      <c r="CJ33" s="235"/>
      <c r="CK33" s="231"/>
      <c r="CL33" s="231"/>
      <c r="CN33" s="231"/>
      <c r="CO33" s="414"/>
      <c r="CP33" s="235"/>
      <c r="CQ33" s="235"/>
      <c r="CR33" s="231"/>
      <c r="CS33" s="231"/>
      <c r="CU33" s="231"/>
      <c r="CV33" s="414"/>
      <c r="CW33" s="235"/>
      <c r="CX33" s="235"/>
      <c r="CY33" s="231"/>
      <c r="CZ33" s="231"/>
      <c r="DB33" s="231"/>
      <c r="DC33" s="231"/>
      <c r="DD33" s="235"/>
      <c r="DE33" s="235"/>
      <c r="DF33" s="231"/>
      <c r="DG33" s="231"/>
      <c r="DI33" s="231">
        <v>0</v>
      </c>
      <c r="DJ33" s="235"/>
      <c r="DK33" s="235"/>
      <c r="DL33" s="231">
        <v>0</v>
      </c>
      <c r="DN33" s="231"/>
      <c r="DO33" s="235"/>
      <c r="DP33" s="235"/>
      <c r="DQ33" s="231"/>
      <c r="DS33" s="231"/>
      <c r="DT33" s="235"/>
      <c r="DU33" s="235"/>
      <c r="DV33" s="231"/>
      <c r="DX33" s="231"/>
      <c r="DY33" s="235"/>
      <c r="DZ33" s="235"/>
      <c r="EA33" s="231"/>
      <c r="EC33" s="231"/>
      <c r="ED33" s="235"/>
      <c r="EE33" s="235"/>
      <c r="EF33" s="231"/>
      <c r="EH33" s="231">
        <f t="shared" si="18"/>
        <v>66</v>
      </c>
      <c r="EI33" s="235"/>
      <c r="EJ33" s="235"/>
      <c r="EK33" s="231">
        <v>0</v>
      </c>
    </row>
    <row r="34" spans="1:141" x14ac:dyDescent="0.3">
      <c r="A34" s="389" t="s">
        <v>1018</v>
      </c>
      <c r="B34" s="347"/>
      <c r="C34" s="357" t="s">
        <v>977</v>
      </c>
      <c r="D34" s="384" t="s">
        <v>1056</v>
      </c>
      <c r="E34" s="402"/>
      <c r="G34" s="224" t="s">
        <v>944</v>
      </c>
      <c r="H34" s="225"/>
      <c r="I34" s="225"/>
      <c r="J34" s="225"/>
      <c r="K34" s="225"/>
      <c r="M34" s="231">
        <f t="shared" si="15"/>
        <v>0</v>
      </c>
      <c r="N34" s="235"/>
      <c r="O34" s="235"/>
      <c r="P34" s="231">
        <v>0</v>
      </c>
      <c r="R34" s="231"/>
      <c r="S34" s="231"/>
      <c r="T34" s="235"/>
      <c r="U34" s="235"/>
      <c r="V34" s="396"/>
      <c r="W34" s="252"/>
      <c r="Y34" s="231"/>
      <c r="Z34" s="231"/>
      <c r="AA34" s="235"/>
      <c r="AB34" s="235"/>
      <c r="AC34" s="231"/>
      <c r="AD34" s="252"/>
      <c r="AF34" s="231"/>
      <c r="AG34" s="231"/>
      <c r="AH34" s="235"/>
      <c r="AI34" s="235"/>
      <c r="AJ34" s="231"/>
      <c r="AK34" s="252"/>
      <c r="AM34" s="231"/>
      <c r="AN34" s="231"/>
      <c r="AO34" s="235"/>
      <c r="AP34" s="235"/>
      <c r="AQ34" s="231"/>
      <c r="AR34" s="252"/>
      <c r="AT34" s="231">
        <f t="shared" si="16"/>
        <v>28</v>
      </c>
      <c r="AU34" s="235"/>
      <c r="AV34" s="235"/>
      <c r="AW34" s="231">
        <f t="shared" si="19"/>
        <v>0</v>
      </c>
      <c r="AX34" s="208"/>
      <c r="AY34" s="397">
        <v>6</v>
      </c>
      <c r="AZ34" s="397">
        <v>5</v>
      </c>
      <c r="BA34" s="235"/>
      <c r="BB34" s="235"/>
      <c r="BC34" s="231"/>
      <c r="BD34" s="231"/>
      <c r="BF34" s="397">
        <v>6</v>
      </c>
      <c r="BG34" s="397">
        <v>6</v>
      </c>
      <c r="BH34" s="235"/>
      <c r="BI34" s="235"/>
      <c r="BJ34" s="231"/>
      <c r="BK34" s="231"/>
      <c r="BM34" s="414"/>
      <c r="BN34" s="397">
        <v>5</v>
      </c>
      <c r="BO34" s="235"/>
      <c r="BP34" s="235"/>
      <c r="BQ34" s="231"/>
      <c r="BR34" s="231"/>
      <c r="BT34" s="252"/>
      <c r="BU34" s="397"/>
      <c r="BV34" s="235"/>
      <c r="BW34" s="235"/>
      <c r="BX34" s="231"/>
      <c r="BY34" s="231"/>
      <c r="CB34" s="231">
        <f t="shared" si="17"/>
        <v>0</v>
      </c>
      <c r="CC34" s="235"/>
      <c r="CD34" s="235"/>
      <c r="CE34" s="231">
        <v>0</v>
      </c>
      <c r="CF34" s="208"/>
      <c r="CG34" s="231"/>
      <c r="CH34" s="231"/>
      <c r="CI34" s="235"/>
      <c r="CJ34" s="235"/>
      <c r="CK34" s="231"/>
      <c r="CL34" s="231"/>
      <c r="CN34" s="231"/>
      <c r="CO34" s="414"/>
      <c r="CP34" s="235"/>
      <c r="CQ34" s="235"/>
      <c r="CR34" s="231"/>
      <c r="CS34" s="231"/>
      <c r="CU34" s="231"/>
      <c r="CV34" s="414"/>
      <c r="CW34" s="235"/>
      <c r="CX34" s="235"/>
      <c r="CY34" s="231"/>
      <c r="CZ34" s="231"/>
      <c r="DB34" s="231"/>
      <c r="DC34" s="231"/>
      <c r="DD34" s="235"/>
      <c r="DE34" s="235"/>
      <c r="DF34" s="231"/>
      <c r="DG34" s="231"/>
      <c r="DI34" s="231">
        <v>0</v>
      </c>
      <c r="DJ34" s="235"/>
      <c r="DK34" s="235"/>
      <c r="DL34" s="231">
        <v>0</v>
      </c>
      <c r="DN34" s="231"/>
      <c r="DO34" s="235"/>
      <c r="DP34" s="235"/>
      <c r="DQ34" s="231"/>
      <c r="DS34" s="231"/>
      <c r="DT34" s="235"/>
      <c r="DU34" s="235"/>
      <c r="DV34" s="231"/>
      <c r="DX34" s="231"/>
      <c r="DY34" s="235"/>
      <c r="DZ34" s="235"/>
      <c r="EA34" s="231"/>
      <c r="EC34" s="231"/>
      <c r="ED34" s="235"/>
      <c r="EE34" s="235"/>
      <c r="EF34" s="231"/>
      <c r="EH34" s="231">
        <f t="shared" si="18"/>
        <v>28</v>
      </c>
      <c r="EI34" s="235"/>
      <c r="EJ34" s="235"/>
      <c r="EK34" s="231">
        <v>0</v>
      </c>
    </row>
    <row r="35" spans="1:141" x14ac:dyDescent="0.3">
      <c r="A35" s="389" t="s">
        <v>1019</v>
      </c>
      <c r="B35" s="391"/>
      <c r="C35" s="357" t="s">
        <v>977</v>
      </c>
      <c r="D35" s="370" t="s">
        <v>1059</v>
      </c>
      <c r="E35" s="402"/>
      <c r="G35" s="224" t="s">
        <v>944</v>
      </c>
      <c r="H35" s="225"/>
      <c r="I35" s="225"/>
      <c r="J35" s="225"/>
      <c r="K35" s="225"/>
      <c r="M35" s="231">
        <f t="shared" si="15"/>
        <v>0</v>
      </c>
      <c r="N35" s="235"/>
      <c r="O35" s="235"/>
      <c r="P35" s="231"/>
      <c r="R35" s="231"/>
      <c r="S35" s="231"/>
      <c r="T35" s="235"/>
      <c r="U35" s="235"/>
      <c r="V35" s="231"/>
      <c r="W35" s="252"/>
      <c r="Y35" s="231"/>
      <c r="Z35" s="231"/>
      <c r="AA35" s="235"/>
      <c r="AB35" s="235"/>
      <c r="AC35" s="231"/>
      <c r="AD35" s="252"/>
      <c r="AF35" s="231"/>
      <c r="AG35" s="231"/>
      <c r="AH35" s="235"/>
      <c r="AI35" s="235"/>
      <c r="AJ35" s="231"/>
      <c r="AK35" s="252" t="s">
        <v>1105</v>
      </c>
      <c r="AM35" s="231"/>
      <c r="AN35" s="231"/>
      <c r="AO35" s="235"/>
      <c r="AP35" s="235"/>
      <c r="AQ35" s="231"/>
      <c r="AR35" s="252"/>
      <c r="AT35" s="231">
        <f t="shared" si="16"/>
        <v>0</v>
      </c>
      <c r="AU35" s="235"/>
      <c r="AV35" s="235"/>
      <c r="AW35" s="231">
        <f t="shared" si="19"/>
        <v>0</v>
      </c>
      <c r="AX35" s="208"/>
      <c r="AY35" s="231"/>
      <c r="AZ35" s="231"/>
      <c r="BA35" s="235"/>
      <c r="BB35" s="235"/>
      <c r="BC35" s="231"/>
      <c r="BD35" s="231"/>
      <c r="BF35" s="231"/>
      <c r="BG35" s="231"/>
      <c r="BH35" s="235"/>
      <c r="BI35" s="235"/>
      <c r="BJ35" s="231"/>
      <c r="BK35" s="231"/>
      <c r="BM35" s="414"/>
      <c r="BN35" s="231"/>
      <c r="BO35" s="235"/>
      <c r="BP35" s="235"/>
      <c r="BQ35" s="231"/>
      <c r="BR35" s="231"/>
      <c r="BT35" s="252"/>
      <c r="BU35" s="231"/>
      <c r="BV35" s="235"/>
      <c r="BW35" s="235"/>
      <c r="BX35" s="231"/>
      <c r="BY35" s="231"/>
      <c r="CB35" s="231">
        <f t="shared" si="17"/>
        <v>0</v>
      </c>
      <c r="CC35" s="235"/>
      <c r="CD35" s="235"/>
      <c r="CE35" s="231"/>
      <c r="CF35" s="208"/>
      <c r="CG35" s="231"/>
      <c r="CH35" s="231"/>
      <c r="CI35" s="235"/>
      <c r="CJ35" s="235"/>
      <c r="CK35" s="231"/>
      <c r="CL35" s="231"/>
      <c r="CN35" s="231"/>
      <c r="CO35" s="414"/>
      <c r="CP35" s="235"/>
      <c r="CQ35" s="235"/>
      <c r="CR35" s="231"/>
      <c r="CS35" s="231"/>
      <c r="CU35" s="231"/>
      <c r="CV35" s="414"/>
      <c r="CW35" s="235"/>
      <c r="CX35" s="235"/>
      <c r="CY35" s="231"/>
      <c r="CZ35" s="231"/>
      <c r="DB35" s="231"/>
      <c r="DC35" s="231"/>
      <c r="DD35" s="235"/>
      <c r="DE35" s="235"/>
      <c r="DF35" s="231"/>
      <c r="DG35" s="231"/>
      <c r="DI35" s="231"/>
      <c r="DJ35" s="235"/>
      <c r="DK35" s="235"/>
      <c r="DL35" s="231"/>
      <c r="DN35" s="231"/>
      <c r="DO35" s="235"/>
      <c r="DP35" s="235"/>
      <c r="DQ35" s="231"/>
      <c r="DS35" s="231"/>
      <c r="DT35" s="235"/>
      <c r="DU35" s="235"/>
      <c r="DV35" s="231"/>
      <c r="DX35" s="231"/>
      <c r="DY35" s="235"/>
      <c r="DZ35" s="235"/>
      <c r="EA35" s="231"/>
      <c r="EC35" s="231"/>
      <c r="ED35" s="235"/>
      <c r="EE35" s="235"/>
      <c r="EF35" s="231"/>
      <c r="EH35" s="231">
        <f t="shared" si="18"/>
        <v>0</v>
      </c>
      <c r="EI35" s="235"/>
      <c r="EJ35" s="235"/>
      <c r="EK35" s="231"/>
    </row>
    <row r="36" spans="1:141" x14ac:dyDescent="0.3">
      <c r="A36" s="368" t="s">
        <v>1102</v>
      </c>
      <c r="B36" s="391"/>
      <c r="C36" s="357" t="s">
        <v>977</v>
      </c>
      <c r="D36" s="370" t="s">
        <v>1060</v>
      </c>
      <c r="E36" s="402"/>
      <c r="G36" s="224" t="s">
        <v>944</v>
      </c>
      <c r="H36" s="225"/>
      <c r="I36" s="225"/>
      <c r="J36" s="225"/>
      <c r="K36" s="225"/>
      <c r="M36" s="231">
        <f t="shared" si="15"/>
        <v>0</v>
      </c>
      <c r="N36" s="235"/>
      <c r="O36" s="235"/>
      <c r="P36" s="231"/>
      <c r="R36" s="231"/>
      <c r="S36" s="231"/>
      <c r="T36" s="235"/>
      <c r="U36" s="235"/>
      <c r="V36" s="231"/>
      <c r="W36" s="252"/>
      <c r="Y36" s="231"/>
      <c r="Z36" s="231"/>
      <c r="AA36" s="235"/>
      <c r="AB36" s="235"/>
      <c r="AC36" s="231"/>
      <c r="AD36" s="252"/>
      <c r="AF36" s="231"/>
      <c r="AG36" s="231"/>
      <c r="AH36" s="235"/>
      <c r="AI36" s="235"/>
      <c r="AJ36" s="231"/>
      <c r="AK36" s="252"/>
      <c r="AM36" s="231"/>
      <c r="AN36" s="231"/>
      <c r="AO36" s="235"/>
      <c r="AP36" s="235"/>
      <c r="AQ36" s="231"/>
      <c r="AR36" s="252"/>
      <c r="AT36" s="231">
        <f t="shared" si="16"/>
        <v>0</v>
      </c>
      <c r="AU36" s="235"/>
      <c r="AV36" s="235"/>
      <c r="AW36" s="231">
        <f t="shared" si="19"/>
        <v>0</v>
      </c>
      <c r="AX36" s="208"/>
      <c r="AY36" s="397"/>
      <c r="AZ36" s="397"/>
      <c r="BA36" s="235"/>
      <c r="BB36" s="235"/>
      <c r="BC36" s="231"/>
      <c r="BD36" s="231"/>
      <c r="BF36" s="231"/>
      <c r="BG36" s="231"/>
      <c r="BH36" s="235"/>
      <c r="BI36" s="235"/>
      <c r="BJ36" s="231"/>
      <c r="BK36" s="231"/>
      <c r="BM36" s="414"/>
      <c r="BN36" s="231"/>
      <c r="BO36" s="235"/>
      <c r="BP36" s="235"/>
      <c r="BQ36" s="231"/>
      <c r="BR36" s="231"/>
      <c r="BT36" s="252"/>
      <c r="BU36" s="231"/>
      <c r="BV36" s="235"/>
      <c r="BW36" s="235"/>
      <c r="BX36" s="231"/>
      <c r="BY36" s="231"/>
      <c r="CB36" s="231">
        <f t="shared" si="17"/>
        <v>0</v>
      </c>
      <c r="CC36" s="235"/>
      <c r="CD36" s="235"/>
      <c r="CE36" s="231"/>
      <c r="CF36" s="208"/>
      <c r="CG36" s="231"/>
      <c r="CH36" s="231"/>
      <c r="CI36" s="235"/>
      <c r="CJ36" s="235"/>
      <c r="CK36" s="231"/>
      <c r="CL36" s="231"/>
      <c r="CN36" s="231"/>
      <c r="CO36" s="414"/>
      <c r="CP36" s="235"/>
      <c r="CQ36" s="235"/>
      <c r="CR36" s="231"/>
      <c r="CS36" s="231"/>
      <c r="CU36" s="231"/>
      <c r="CV36" s="414"/>
      <c r="CW36" s="235"/>
      <c r="CX36" s="235"/>
      <c r="CY36" s="231"/>
      <c r="CZ36" s="231"/>
      <c r="DB36" s="231"/>
      <c r="DC36" s="231"/>
      <c r="DD36" s="235"/>
      <c r="DE36" s="235"/>
      <c r="DF36" s="231"/>
      <c r="DG36" s="231"/>
      <c r="DI36" s="231"/>
      <c r="DJ36" s="235"/>
      <c r="DK36" s="235"/>
      <c r="DL36" s="231"/>
      <c r="DN36" s="231"/>
      <c r="DO36" s="235"/>
      <c r="DP36" s="235"/>
      <c r="DQ36" s="231"/>
      <c r="DS36" s="231"/>
      <c r="DT36" s="235"/>
      <c r="DU36" s="235"/>
      <c r="DV36" s="231"/>
      <c r="DX36" s="231"/>
      <c r="DY36" s="235"/>
      <c r="DZ36" s="235"/>
      <c r="EA36" s="231"/>
      <c r="EC36" s="231"/>
      <c r="ED36" s="235"/>
      <c r="EE36" s="235"/>
      <c r="EF36" s="231"/>
      <c r="EH36" s="231">
        <f t="shared" si="18"/>
        <v>0</v>
      </c>
      <c r="EI36" s="235"/>
      <c r="EJ36" s="235"/>
      <c r="EK36" s="231"/>
    </row>
    <row r="37" spans="1:141" x14ac:dyDescent="0.3">
      <c r="A37" s="368" t="s">
        <v>1020</v>
      </c>
      <c r="B37" s="391"/>
      <c r="C37" s="357" t="s">
        <v>977</v>
      </c>
      <c r="D37" s="370" t="s">
        <v>1061</v>
      </c>
      <c r="E37" s="402"/>
      <c r="G37" s="224" t="s">
        <v>944</v>
      </c>
      <c r="H37" s="225"/>
      <c r="I37" s="225"/>
      <c r="J37" s="225"/>
      <c r="K37" s="225"/>
      <c r="M37" s="231">
        <f t="shared" si="15"/>
        <v>0</v>
      </c>
      <c r="N37" s="235"/>
      <c r="O37" s="235"/>
      <c r="P37" s="231"/>
      <c r="R37" s="231"/>
      <c r="S37" s="231"/>
      <c r="T37" s="235"/>
      <c r="U37" s="235"/>
      <c r="V37" s="396"/>
      <c r="W37" s="252"/>
      <c r="Y37" s="231"/>
      <c r="Z37" s="231"/>
      <c r="AA37" s="235"/>
      <c r="AB37" s="235"/>
      <c r="AC37" s="231"/>
      <c r="AD37" s="252"/>
      <c r="AF37" s="231"/>
      <c r="AG37" s="231"/>
      <c r="AH37" s="235"/>
      <c r="AI37" s="235"/>
      <c r="AJ37" s="231"/>
      <c r="AK37" s="252"/>
      <c r="AM37" s="404"/>
      <c r="AN37" s="404"/>
      <c r="AO37" s="235"/>
      <c r="AP37" s="235"/>
      <c r="AQ37" s="231"/>
      <c r="AR37" s="252"/>
      <c r="AT37" s="231">
        <f t="shared" si="16"/>
        <v>0</v>
      </c>
      <c r="AU37" s="235"/>
      <c r="AV37" s="235"/>
      <c r="AW37" s="231">
        <f t="shared" si="19"/>
        <v>0</v>
      </c>
      <c r="AX37" s="208"/>
      <c r="AY37" s="231"/>
      <c r="AZ37" s="231"/>
      <c r="BA37" s="235"/>
      <c r="BB37" s="235"/>
      <c r="BC37" s="231"/>
      <c r="BD37" s="231"/>
      <c r="BF37" s="231"/>
      <c r="BG37" s="231"/>
      <c r="BH37" s="235"/>
      <c r="BI37" s="235"/>
      <c r="BJ37" s="231"/>
      <c r="BK37" s="231"/>
      <c r="BM37" s="414"/>
      <c r="BN37" s="231"/>
      <c r="BO37" s="235"/>
      <c r="BP37" s="235"/>
      <c r="BQ37" s="231"/>
      <c r="BR37" s="231"/>
      <c r="BT37" s="252"/>
      <c r="BU37" s="231"/>
      <c r="BV37" s="235"/>
      <c r="BW37" s="235"/>
      <c r="BX37" s="231"/>
      <c r="BY37" s="231"/>
      <c r="CB37" s="231">
        <f t="shared" si="17"/>
        <v>0</v>
      </c>
      <c r="CC37" s="235"/>
      <c r="CD37" s="235"/>
      <c r="CE37" s="231"/>
      <c r="CF37" s="208"/>
      <c r="CG37" s="231"/>
      <c r="CH37" s="231"/>
      <c r="CI37" s="235"/>
      <c r="CJ37" s="235"/>
      <c r="CK37" s="231"/>
      <c r="CL37" s="231"/>
      <c r="CN37" s="231"/>
      <c r="CO37" s="414"/>
      <c r="CP37" s="235"/>
      <c r="CQ37" s="235"/>
      <c r="CR37" s="231"/>
      <c r="CS37" s="231"/>
      <c r="CU37" s="231"/>
      <c r="CV37" s="414"/>
      <c r="CW37" s="235"/>
      <c r="CX37" s="235"/>
      <c r="CY37" s="231"/>
      <c r="CZ37" s="231"/>
      <c r="DB37" s="231"/>
      <c r="DC37" s="231"/>
      <c r="DD37" s="235"/>
      <c r="DE37" s="235"/>
      <c r="DF37" s="231"/>
      <c r="DG37" s="231"/>
      <c r="DI37" s="231"/>
      <c r="DJ37" s="235"/>
      <c r="DK37" s="235"/>
      <c r="DL37" s="231"/>
      <c r="DN37" s="231"/>
      <c r="DO37" s="235"/>
      <c r="DP37" s="235"/>
      <c r="DQ37" s="231"/>
      <c r="DS37" s="231"/>
      <c r="DT37" s="235"/>
      <c r="DU37" s="235"/>
      <c r="DV37" s="231"/>
      <c r="DX37" s="231"/>
      <c r="DY37" s="235"/>
      <c r="DZ37" s="235"/>
      <c r="EA37" s="231"/>
      <c r="EC37" s="231"/>
      <c r="ED37" s="235"/>
      <c r="EE37" s="235"/>
      <c r="EF37" s="231"/>
      <c r="EH37" s="231">
        <f t="shared" si="18"/>
        <v>0</v>
      </c>
      <c r="EI37" s="235"/>
      <c r="EJ37" s="235"/>
      <c r="EK37" s="231"/>
    </row>
    <row r="38" spans="1:141" x14ac:dyDescent="0.3">
      <c r="A38" s="375" t="s">
        <v>966</v>
      </c>
      <c r="B38" s="375"/>
      <c r="C38" s="357" t="s">
        <v>1178</v>
      </c>
      <c r="D38" s="370" t="s">
        <v>1062</v>
      </c>
      <c r="E38" s="402"/>
      <c r="G38" s="224" t="s">
        <v>944</v>
      </c>
      <c r="H38" s="225"/>
      <c r="I38" s="225"/>
      <c r="J38" s="225"/>
      <c r="K38" s="225"/>
      <c r="M38" s="231">
        <f t="shared" si="15"/>
        <v>33</v>
      </c>
      <c r="N38" s="235"/>
      <c r="O38" s="235"/>
      <c r="P38" s="231">
        <f>SUM(V38,AC38,AJ38,AQ38)</f>
        <v>0</v>
      </c>
      <c r="R38" s="404">
        <v>5</v>
      </c>
      <c r="S38" s="404">
        <v>5</v>
      </c>
      <c r="T38" s="235"/>
      <c r="U38" s="235"/>
      <c r="V38" s="396"/>
      <c r="W38" s="252" t="s">
        <v>1105</v>
      </c>
      <c r="Y38" s="404">
        <v>6</v>
      </c>
      <c r="Z38" s="404">
        <v>6</v>
      </c>
      <c r="AA38" s="235"/>
      <c r="AB38" s="235"/>
      <c r="AC38" s="231"/>
      <c r="AD38" s="252" t="s">
        <v>1105</v>
      </c>
      <c r="AF38" s="404">
        <v>6</v>
      </c>
      <c r="AG38" s="404">
        <v>5</v>
      </c>
      <c r="AH38" s="235"/>
      <c r="AI38" s="235"/>
      <c r="AJ38" s="231"/>
      <c r="AK38" s="252" t="s">
        <v>1105</v>
      </c>
      <c r="AM38" s="404"/>
      <c r="AN38" s="404"/>
      <c r="AO38" s="235"/>
      <c r="AP38" s="235"/>
      <c r="AQ38" s="231"/>
      <c r="AR38" s="252"/>
      <c r="AT38" s="231">
        <f t="shared" si="16"/>
        <v>56</v>
      </c>
      <c r="AU38" s="235"/>
      <c r="AV38" s="235"/>
      <c r="AW38" s="231">
        <f t="shared" si="19"/>
        <v>0</v>
      </c>
      <c r="AX38" s="208"/>
      <c r="AY38" s="397">
        <v>12</v>
      </c>
      <c r="AZ38" s="397">
        <v>10</v>
      </c>
      <c r="BA38" s="235"/>
      <c r="BB38" s="235"/>
      <c r="BC38" s="231"/>
      <c r="BD38" s="231"/>
      <c r="BF38" s="397">
        <v>12</v>
      </c>
      <c r="BG38" s="397">
        <v>12</v>
      </c>
      <c r="BH38" s="235"/>
      <c r="BI38" s="235"/>
      <c r="BJ38" s="231"/>
      <c r="BK38" s="231"/>
      <c r="BM38" s="414"/>
      <c r="BN38" s="397">
        <v>10</v>
      </c>
      <c r="BO38" s="235"/>
      <c r="BP38" s="235"/>
      <c r="BQ38" s="231"/>
      <c r="BR38" s="231"/>
      <c r="BT38" s="252"/>
      <c r="BU38" s="397"/>
      <c r="BV38" s="235"/>
      <c r="BW38" s="235"/>
      <c r="BX38" s="231"/>
      <c r="BY38" s="231"/>
      <c r="CB38" s="231">
        <f t="shared" si="17"/>
        <v>46</v>
      </c>
      <c r="CC38" s="235"/>
      <c r="CD38" s="235"/>
      <c r="CE38" s="231">
        <f>SUM(CK38,CR38,CY38,DF38)</f>
        <v>0</v>
      </c>
      <c r="CF38" s="208"/>
      <c r="CG38" s="397">
        <v>12</v>
      </c>
      <c r="CH38" s="397">
        <v>10</v>
      </c>
      <c r="CI38" s="235"/>
      <c r="CJ38" s="235"/>
      <c r="CK38" s="231"/>
      <c r="CL38" s="231"/>
      <c r="CN38" s="397">
        <v>12</v>
      </c>
      <c r="CO38" s="414">
        <v>0</v>
      </c>
      <c r="CP38" s="235"/>
      <c r="CQ38" s="235"/>
      <c r="CR38" s="231"/>
      <c r="CS38" s="231"/>
      <c r="CU38" s="397">
        <v>12</v>
      </c>
      <c r="CV38" s="414">
        <v>0</v>
      </c>
      <c r="CW38" s="235"/>
      <c r="CX38" s="235"/>
      <c r="CY38" s="231"/>
      <c r="CZ38" s="231"/>
      <c r="DB38" s="231"/>
      <c r="DC38" s="231"/>
      <c r="DD38" s="235"/>
      <c r="DE38" s="235"/>
      <c r="DF38" s="231"/>
      <c r="DG38" s="231"/>
      <c r="DI38" s="231">
        <f>SUM(DN38,DS38,DX38,EC38)</f>
        <v>0</v>
      </c>
      <c r="DJ38" s="235"/>
      <c r="DK38" s="235"/>
      <c r="DL38" s="231">
        <f>SUM(DQ38,DV38,EA38,EF38)</f>
        <v>0</v>
      </c>
      <c r="DN38" s="231"/>
      <c r="DO38" s="235"/>
      <c r="DP38" s="235"/>
      <c r="DQ38" s="231"/>
      <c r="DS38" s="231"/>
      <c r="DT38" s="235"/>
      <c r="DU38" s="235"/>
      <c r="DV38" s="231"/>
      <c r="DX38" s="231"/>
      <c r="DY38" s="235"/>
      <c r="DZ38" s="235"/>
      <c r="EA38" s="231"/>
      <c r="EC38" s="231"/>
      <c r="ED38" s="235"/>
      <c r="EE38" s="235"/>
      <c r="EF38" s="231"/>
      <c r="EH38" s="231">
        <f t="shared" si="18"/>
        <v>135</v>
      </c>
      <c r="EI38" s="235"/>
      <c r="EJ38" s="235"/>
      <c r="EK38" s="231">
        <f>SUM(P38,AW38,CE38,DL38)</f>
        <v>0</v>
      </c>
    </row>
    <row r="39" spans="1:141" x14ac:dyDescent="0.3">
      <c r="A39" s="375" t="s">
        <v>1021</v>
      </c>
      <c r="B39" s="375"/>
      <c r="C39" s="393" t="s">
        <v>977</v>
      </c>
      <c r="D39" s="370" t="s">
        <v>1063</v>
      </c>
      <c r="E39" s="384"/>
      <c r="G39" s="224" t="s">
        <v>944</v>
      </c>
      <c r="H39" s="225"/>
      <c r="I39" s="225"/>
      <c r="J39" s="225"/>
      <c r="K39" s="225"/>
      <c r="M39" s="231">
        <f t="shared" si="15"/>
        <v>0</v>
      </c>
      <c r="N39" s="235"/>
      <c r="O39" s="235"/>
      <c r="P39" s="231"/>
      <c r="R39" s="231"/>
      <c r="S39" s="231"/>
      <c r="T39" s="235"/>
      <c r="U39" s="235"/>
      <c r="V39" s="231"/>
      <c r="W39" s="252"/>
      <c r="Y39" s="231"/>
      <c r="Z39" s="231"/>
      <c r="AA39" s="235"/>
      <c r="AB39" s="235"/>
      <c r="AC39" s="231"/>
      <c r="AD39" s="231"/>
      <c r="AF39" s="231"/>
      <c r="AG39" s="231"/>
      <c r="AH39" s="235"/>
      <c r="AI39" s="235"/>
      <c r="AJ39" s="231"/>
      <c r="AK39" s="252"/>
      <c r="AM39" s="231"/>
      <c r="AN39" s="231"/>
      <c r="AO39" s="235"/>
      <c r="AP39" s="235"/>
      <c r="AQ39" s="231"/>
      <c r="AR39" s="252"/>
      <c r="AT39" s="231">
        <f t="shared" si="16"/>
        <v>46</v>
      </c>
      <c r="AU39" s="235"/>
      <c r="AV39" s="235"/>
      <c r="AW39" s="231">
        <f t="shared" si="19"/>
        <v>0</v>
      </c>
      <c r="AX39" s="208"/>
      <c r="AY39" s="397">
        <v>12</v>
      </c>
      <c r="AZ39" s="397">
        <v>10</v>
      </c>
      <c r="BA39" s="235"/>
      <c r="BB39" s="235"/>
      <c r="BC39" s="231"/>
      <c r="BD39" s="231"/>
      <c r="BF39" s="397">
        <v>12</v>
      </c>
      <c r="BG39" s="397">
        <v>12</v>
      </c>
      <c r="BH39" s="235"/>
      <c r="BI39" s="235"/>
      <c r="BJ39" s="231"/>
      <c r="BK39" s="231"/>
      <c r="BM39" s="414"/>
      <c r="BN39" s="397"/>
      <c r="BO39" s="235"/>
      <c r="BP39" s="235"/>
      <c r="BQ39" s="231"/>
      <c r="BR39" s="231"/>
      <c r="BT39" s="252"/>
      <c r="BU39" s="397"/>
      <c r="BV39" s="235"/>
      <c r="BW39" s="235"/>
      <c r="BX39" s="231"/>
      <c r="BY39" s="231"/>
      <c r="CB39" s="231">
        <f t="shared" si="17"/>
        <v>0</v>
      </c>
      <c r="CC39" s="235"/>
      <c r="CD39" s="235"/>
      <c r="CE39" s="231"/>
      <c r="CF39" s="208"/>
      <c r="CG39" s="231"/>
      <c r="CH39" s="231"/>
      <c r="CI39" s="235"/>
      <c r="CJ39" s="235"/>
      <c r="CK39" s="231"/>
      <c r="CL39" s="231"/>
      <c r="CN39" s="231"/>
      <c r="CO39" s="414"/>
      <c r="CP39" s="235"/>
      <c r="CQ39" s="235"/>
      <c r="CR39" s="231"/>
      <c r="CS39" s="231"/>
      <c r="CU39" s="231"/>
      <c r="CV39" s="414"/>
      <c r="CW39" s="235"/>
      <c r="CX39" s="235"/>
      <c r="CY39" s="231"/>
      <c r="CZ39" s="231"/>
      <c r="DB39" s="231"/>
      <c r="DC39" s="231"/>
      <c r="DD39" s="235"/>
      <c r="DE39" s="235"/>
      <c r="DF39" s="231"/>
      <c r="DG39" s="231"/>
      <c r="DI39" s="231"/>
      <c r="DJ39" s="235"/>
      <c r="DK39" s="235"/>
      <c r="DL39" s="231"/>
      <c r="DN39" s="231"/>
      <c r="DO39" s="235"/>
      <c r="DP39" s="235"/>
      <c r="DQ39" s="231"/>
      <c r="DS39" s="231"/>
      <c r="DT39" s="235"/>
      <c r="DU39" s="235"/>
      <c r="DV39" s="231"/>
      <c r="DX39" s="231"/>
      <c r="DY39" s="235"/>
      <c r="DZ39" s="235"/>
      <c r="EA39" s="231"/>
      <c r="EC39" s="231"/>
      <c r="ED39" s="235"/>
      <c r="EE39" s="235"/>
      <c r="EF39" s="231"/>
      <c r="EH39" s="231">
        <f t="shared" si="18"/>
        <v>46</v>
      </c>
      <c r="EI39" s="235"/>
      <c r="EJ39" s="235"/>
      <c r="EK39" s="231"/>
    </row>
    <row r="40" spans="1:141" x14ac:dyDescent="0.3">
      <c r="A40" s="368" t="s">
        <v>1006</v>
      </c>
      <c r="B40" s="371" t="s">
        <v>1046</v>
      </c>
      <c r="C40" s="357" t="s">
        <v>977</v>
      </c>
      <c r="D40" s="370" t="s">
        <v>1063</v>
      </c>
      <c r="E40" s="398"/>
      <c r="G40" s="224" t="s">
        <v>944</v>
      </c>
      <c r="H40" s="225"/>
      <c r="I40" s="225"/>
      <c r="J40" s="225"/>
      <c r="K40" s="225"/>
      <c r="M40" s="231">
        <f t="shared" si="15"/>
        <v>0</v>
      </c>
      <c r="N40" s="235"/>
      <c r="O40" s="235"/>
      <c r="P40" s="231"/>
      <c r="R40" s="231"/>
      <c r="S40" s="231"/>
      <c r="T40" s="235"/>
      <c r="U40" s="235"/>
      <c r="V40" s="231"/>
      <c r="W40" s="252"/>
      <c r="Y40" s="231"/>
      <c r="Z40" s="231"/>
      <c r="AA40" s="235"/>
      <c r="AB40" s="235"/>
      <c r="AC40" s="231"/>
      <c r="AD40" s="231"/>
      <c r="AF40" s="231"/>
      <c r="AG40" s="231"/>
      <c r="AH40" s="235"/>
      <c r="AI40" s="235"/>
      <c r="AJ40" s="231"/>
      <c r="AK40" s="252"/>
      <c r="AM40" s="231"/>
      <c r="AN40" s="231"/>
      <c r="AO40" s="235"/>
      <c r="AP40" s="235"/>
      <c r="AQ40" s="231"/>
      <c r="AR40" s="252"/>
      <c r="AT40" s="231">
        <f t="shared" si="16"/>
        <v>0</v>
      </c>
      <c r="AU40" s="235"/>
      <c r="AV40" s="235"/>
      <c r="AW40" s="231">
        <f t="shared" si="19"/>
        <v>0</v>
      </c>
      <c r="AX40" s="208"/>
      <c r="AY40" s="252"/>
      <c r="AZ40" s="252"/>
      <c r="BA40" s="235"/>
      <c r="BB40" s="235"/>
      <c r="BC40" s="231"/>
      <c r="BD40" s="252"/>
      <c r="BE40" s="229"/>
      <c r="BF40" s="378"/>
      <c r="BG40" s="378"/>
      <c r="BH40" s="235"/>
      <c r="BI40" s="235"/>
      <c r="BJ40" s="231"/>
      <c r="BK40" s="252"/>
      <c r="BL40" s="229"/>
      <c r="BM40" s="414"/>
      <c r="BN40" s="252"/>
      <c r="BO40" s="235"/>
      <c r="BP40" s="235"/>
      <c r="BQ40" s="231"/>
      <c r="BR40" s="252"/>
      <c r="BS40" s="380"/>
      <c r="BT40" s="252"/>
      <c r="BU40" s="378"/>
      <c r="BV40" s="235"/>
      <c r="BW40" s="235"/>
      <c r="BX40" s="231"/>
      <c r="BY40" s="231"/>
      <c r="CB40" s="231">
        <f t="shared" si="17"/>
        <v>23</v>
      </c>
      <c r="CC40" s="235"/>
      <c r="CD40" s="235"/>
      <c r="CE40" s="231"/>
      <c r="CF40" s="208"/>
      <c r="CG40" s="397">
        <v>6</v>
      </c>
      <c r="CH40" s="397">
        <v>5</v>
      </c>
      <c r="CI40" s="235"/>
      <c r="CJ40" s="235"/>
      <c r="CK40" s="231"/>
      <c r="CL40" s="252"/>
      <c r="CM40" s="229"/>
      <c r="CN40" s="397">
        <v>6</v>
      </c>
      <c r="CO40" s="414">
        <v>0</v>
      </c>
      <c r="CP40" s="235"/>
      <c r="CQ40" s="235"/>
      <c r="CR40" s="231"/>
      <c r="CS40" s="252"/>
      <c r="CT40" s="229"/>
      <c r="CU40" s="397">
        <v>6</v>
      </c>
      <c r="CV40" s="414"/>
      <c r="CW40" s="235"/>
      <c r="CX40" s="235"/>
      <c r="CY40" s="231"/>
      <c r="CZ40" s="231"/>
      <c r="DB40" s="252"/>
      <c r="DC40" s="252"/>
      <c r="DD40" s="235"/>
      <c r="DE40" s="235"/>
      <c r="DF40" s="231"/>
      <c r="DG40" s="231"/>
      <c r="DI40" s="231"/>
      <c r="DJ40" s="235"/>
      <c r="DK40" s="235"/>
      <c r="DL40" s="231"/>
      <c r="DN40" s="231"/>
      <c r="DO40" s="235"/>
      <c r="DP40" s="235"/>
      <c r="DQ40" s="231"/>
      <c r="DS40" s="231"/>
      <c r="DT40" s="235"/>
      <c r="DU40" s="235"/>
      <c r="DV40" s="231"/>
      <c r="DX40" s="231"/>
      <c r="DY40" s="235"/>
      <c r="DZ40" s="235"/>
      <c r="EA40" s="231"/>
      <c r="EC40" s="231"/>
      <c r="ED40" s="235"/>
      <c r="EE40" s="235"/>
      <c r="EF40" s="231"/>
      <c r="EH40" s="231">
        <f t="shared" si="18"/>
        <v>23</v>
      </c>
      <c r="EI40" s="235"/>
      <c r="EJ40" s="235"/>
      <c r="EK40" s="231"/>
    </row>
    <row r="41" spans="1:141" x14ac:dyDescent="0.3">
      <c r="A41" s="368" t="s">
        <v>1040</v>
      </c>
      <c r="B41" s="368"/>
      <c r="C41" s="393" t="s">
        <v>977</v>
      </c>
      <c r="D41" s="370" t="s">
        <v>1152</v>
      </c>
      <c r="E41" s="366"/>
      <c r="G41" s="224" t="s">
        <v>944</v>
      </c>
      <c r="H41" s="225"/>
      <c r="I41" s="225"/>
      <c r="J41" s="225"/>
      <c r="K41" s="225"/>
      <c r="M41" s="231">
        <f t="shared" si="15"/>
        <v>0</v>
      </c>
      <c r="N41" s="235"/>
      <c r="O41" s="235"/>
      <c r="P41" s="231">
        <f>SUM(V41,AC41,AJ41,AQ41)</f>
        <v>0</v>
      </c>
      <c r="R41" s="231"/>
      <c r="S41" s="231"/>
      <c r="T41" s="235"/>
      <c r="U41" s="235"/>
      <c r="V41" s="231"/>
      <c r="W41" s="252"/>
      <c r="Y41" s="231"/>
      <c r="Z41" s="231"/>
      <c r="AA41" s="235"/>
      <c r="AB41" s="235"/>
      <c r="AC41" s="231"/>
      <c r="AD41" s="231"/>
      <c r="AF41" s="231"/>
      <c r="AG41" s="231"/>
      <c r="AH41" s="235"/>
      <c r="AI41" s="235"/>
      <c r="AJ41" s="231"/>
      <c r="AK41" s="252"/>
      <c r="AM41" s="231"/>
      <c r="AN41" s="231"/>
      <c r="AO41" s="235"/>
      <c r="AP41" s="235"/>
      <c r="AQ41" s="231"/>
      <c r="AR41" s="252"/>
      <c r="AT41" s="231">
        <f t="shared" si="16"/>
        <v>6</v>
      </c>
      <c r="AU41" s="235"/>
      <c r="AV41" s="235"/>
      <c r="AW41" s="231">
        <f t="shared" si="19"/>
        <v>0</v>
      </c>
      <c r="AX41" s="208"/>
      <c r="AY41" s="231"/>
      <c r="AZ41" s="231"/>
      <c r="BA41" s="235"/>
      <c r="BB41" s="235"/>
      <c r="BC41" s="231"/>
      <c r="BD41" s="231"/>
      <c r="BF41" s="397">
        <v>6</v>
      </c>
      <c r="BG41" s="231"/>
      <c r="BH41" s="235"/>
      <c r="BI41" s="235"/>
      <c r="BJ41" s="231"/>
      <c r="BK41" s="231"/>
      <c r="BM41" s="414"/>
      <c r="BN41" s="231"/>
      <c r="BO41" s="235"/>
      <c r="BP41" s="235"/>
      <c r="BQ41" s="231"/>
      <c r="BR41" s="231"/>
      <c r="BT41" s="252"/>
      <c r="BU41" s="231"/>
      <c r="BV41" s="235"/>
      <c r="BW41" s="235"/>
      <c r="BX41" s="231"/>
      <c r="BY41" s="231"/>
      <c r="CB41" s="231">
        <f t="shared" si="17"/>
        <v>0</v>
      </c>
      <c r="CC41" s="235"/>
      <c r="CD41" s="235"/>
      <c r="CE41" s="231">
        <f>SUM(CK41,CR41,CY41,DF41)</f>
        <v>0</v>
      </c>
      <c r="CF41" s="208"/>
      <c r="CG41" s="231"/>
      <c r="CH41" s="231"/>
      <c r="CI41" s="235"/>
      <c r="CJ41" s="235"/>
      <c r="CK41" s="231"/>
      <c r="CL41" s="231"/>
      <c r="CN41" s="231"/>
      <c r="CO41" s="414"/>
      <c r="CP41" s="235"/>
      <c r="CQ41" s="235"/>
      <c r="CR41" s="231"/>
      <c r="CS41" s="231"/>
      <c r="CU41" s="231"/>
      <c r="CV41" s="414"/>
      <c r="CW41" s="235"/>
      <c r="CX41" s="235"/>
      <c r="CY41" s="231"/>
      <c r="CZ41" s="231"/>
      <c r="DB41" s="252"/>
      <c r="DC41" s="252"/>
      <c r="DD41" s="235"/>
      <c r="DE41" s="235"/>
      <c r="DF41" s="231"/>
      <c r="DG41" s="231"/>
      <c r="DI41" s="231">
        <f>SUM(DN41,DS41,DX41,EC41)</f>
        <v>0</v>
      </c>
      <c r="DJ41" s="235"/>
      <c r="DK41" s="235"/>
      <c r="DL41" s="231">
        <f>SUM(DQ41,DV41,EA41,EF41)</f>
        <v>0</v>
      </c>
      <c r="DN41" s="231"/>
      <c r="DO41" s="235"/>
      <c r="DP41" s="235"/>
      <c r="DQ41" s="231"/>
      <c r="DS41" s="231"/>
      <c r="DT41" s="235"/>
      <c r="DU41" s="235"/>
      <c r="DV41" s="231"/>
      <c r="DX41" s="231"/>
      <c r="DY41" s="235"/>
      <c r="DZ41" s="235"/>
      <c r="EA41" s="231"/>
      <c r="EC41" s="231"/>
      <c r="ED41" s="235"/>
      <c r="EE41" s="235"/>
      <c r="EF41" s="231"/>
      <c r="EH41" s="231">
        <f t="shared" si="18"/>
        <v>6</v>
      </c>
      <c r="EI41" s="235"/>
      <c r="EJ41" s="235"/>
      <c r="EK41" s="231">
        <f>SUM(P41,AW41,CE41,DL41)</f>
        <v>0</v>
      </c>
    </row>
    <row r="42" spans="1:141" x14ac:dyDescent="0.3">
      <c r="A42" s="368" t="s">
        <v>1039</v>
      </c>
      <c r="B42" s="368"/>
      <c r="C42" s="369" t="s">
        <v>977</v>
      </c>
      <c r="D42" s="370" t="s">
        <v>1152</v>
      </c>
      <c r="E42" s="366"/>
      <c r="G42" s="224" t="s">
        <v>944</v>
      </c>
      <c r="H42" s="225"/>
      <c r="I42" s="225"/>
      <c r="J42" s="225"/>
      <c r="K42" s="225"/>
      <c r="M42" s="231">
        <f t="shared" si="15"/>
        <v>0</v>
      </c>
      <c r="N42" s="235"/>
      <c r="O42" s="235"/>
      <c r="P42" s="231">
        <f>SUM(V42,AC42,AJ42,AQ42)</f>
        <v>0</v>
      </c>
      <c r="R42" s="231"/>
      <c r="S42" s="231"/>
      <c r="T42" s="235"/>
      <c r="U42" s="235"/>
      <c r="V42" s="231"/>
      <c r="W42" s="252"/>
      <c r="Y42" s="231"/>
      <c r="Z42" s="231"/>
      <c r="AA42" s="235"/>
      <c r="AB42" s="235"/>
      <c r="AC42" s="231"/>
      <c r="AD42" s="231"/>
      <c r="AF42" s="231"/>
      <c r="AG42" s="231"/>
      <c r="AH42" s="235"/>
      <c r="AI42" s="235"/>
      <c r="AJ42" s="231"/>
      <c r="AK42" s="252"/>
      <c r="AM42" s="231"/>
      <c r="AN42" s="231"/>
      <c r="AO42" s="235"/>
      <c r="AP42" s="235"/>
      <c r="AQ42" s="231"/>
      <c r="AR42" s="252"/>
      <c r="AT42" s="231">
        <f t="shared" si="16"/>
        <v>5</v>
      </c>
      <c r="AU42" s="235"/>
      <c r="AV42" s="235"/>
      <c r="AW42" s="231">
        <f t="shared" si="19"/>
        <v>0</v>
      </c>
      <c r="AX42" s="208"/>
      <c r="AY42" s="231"/>
      <c r="AZ42" s="231"/>
      <c r="BA42" s="235"/>
      <c r="BB42" s="235"/>
      <c r="BC42" s="231"/>
      <c r="BD42" s="231"/>
      <c r="BF42" s="231"/>
      <c r="BG42" s="231"/>
      <c r="BH42" s="235"/>
      <c r="BI42" s="235"/>
      <c r="BJ42" s="231"/>
      <c r="BK42" s="231"/>
      <c r="BM42" s="414"/>
      <c r="BN42" s="397">
        <v>5</v>
      </c>
      <c r="BO42" s="235"/>
      <c r="BP42" s="235"/>
      <c r="BQ42" s="231"/>
      <c r="BR42" s="231"/>
      <c r="BT42" s="252"/>
      <c r="BU42" s="397"/>
      <c r="BV42" s="235"/>
      <c r="BW42" s="235"/>
      <c r="BX42" s="231"/>
      <c r="BY42" s="231"/>
      <c r="CB42" s="231">
        <f t="shared" si="17"/>
        <v>0</v>
      </c>
      <c r="CC42" s="235"/>
      <c r="CD42" s="235"/>
      <c r="CE42" s="231">
        <f>SUM(CK42,CR42,CY42,DF42)</f>
        <v>0</v>
      </c>
      <c r="CF42" s="208"/>
      <c r="CG42" s="231"/>
      <c r="CH42" s="231"/>
      <c r="CI42" s="235"/>
      <c r="CJ42" s="235"/>
      <c r="CK42" s="231"/>
      <c r="CL42" s="231"/>
      <c r="CN42" s="231"/>
      <c r="CO42" s="414"/>
      <c r="CP42" s="235"/>
      <c r="CQ42" s="235"/>
      <c r="CR42" s="231"/>
      <c r="CS42" s="231"/>
      <c r="CU42" s="231"/>
      <c r="CV42" s="414"/>
      <c r="CW42" s="235"/>
      <c r="CX42" s="235"/>
      <c r="CY42" s="231"/>
      <c r="CZ42" s="231"/>
      <c r="DB42" s="252"/>
      <c r="DC42" s="252"/>
      <c r="DD42" s="235"/>
      <c r="DE42" s="235"/>
      <c r="DF42" s="231"/>
      <c r="DG42" s="231"/>
      <c r="DI42" s="231">
        <f>SUM(DN42,DS42,DX42,EC42)</f>
        <v>0</v>
      </c>
      <c r="DJ42" s="235"/>
      <c r="DK42" s="235"/>
      <c r="DL42" s="231">
        <f>SUM(DQ42,DV42,EA42,EF42)</f>
        <v>0</v>
      </c>
      <c r="DN42" s="231"/>
      <c r="DO42" s="235"/>
      <c r="DP42" s="235"/>
      <c r="DQ42" s="231"/>
      <c r="DS42" s="231"/>
      <c r="DT42" s="235"/>
      <c r="DU42" s="235"/>
      <c r="DV42" s="231"/>
      <c r="DX42" s="231"/>
      <c r="DY42" s="235"/>
      <c r="DZ42" s="235"/>
      <c r="EA42" s="231"/>
      <c r="EC42" s="231"/>
      <c r="ED42" s="235"/>
      <c r="EE42" s="235"/>
      <c r="EF42" s="231"/>
      <c r="EH42" s="231">
        <f t="shared" si="18"/>
        <v>5</v>
      </c>
      <c r="EI42" s="235"/>
      <c r="EJ42" s="235"/>
      <c r="EK42" s="231">
        <f>SUM(P42,AW42,CE42,DL42)</f>
        <v>0</v>
      </c>
    </row>
    <row r="43" spans="1:141" x14ac:dyDescent="0.3">
      <c r="A43" s="368" t="s">
        <v>1010</v>
      </c>
      <c r="B43" s="379" t="s">
        <v>1045</v>
      </c>
      <c r="C43" s="357" t="s">
        <v>977</v>
      </c>
      <c r="D43" s="370" t="s">
        <v>1066</v>
      </c>
      <c r="E43" s="366"/>
      <c r="G43" s="224" t="s">
        <v>944</v>
      </c>
      <c r="H43" s="225"/>
      <c r="I43" s="225"/>
      <c r="J43" s="225"/>
      <c r="K43" s="225"/>
      <c r="M43" s="231">
        <f t="shared" si="15"/>
        <v>0</v>
      </c>
      <c r="N43" s="235"/>
      <c r="O43" s="235"/>
      <c r="P43" s="231">
        <f>SUM(V43,AC43,AJ43,AQ43)</f>
        <v>0</v>
      </c>
      <c r="R43" s="231"/>
      <c r="S43" s="231"/>
      <c r="T43" s="235"/>
      <c r="U43" s="235"/>
      <c r="V43" s="231"/>
      <c r="W43" s="252"/>
      <c r="Y43" s="231"/>
      <c r="Z43" s="231"/>
      <c r="AA43" s="235"/>
      <c r="AB43" s="235"/>
      <c r="AC43" s="231"/>
      <c r="AD43" s="231"/>
      <c r="AF43" s="231"/>
      <c r="AG43" s="231"/>
      <c r="AH43" s="235"/>
      <c r="AI43" s="235"/>
      <c r="AJ43" s="231"/>
      <c r="AK43" s="252"/>
      <c r="AM43" s="231"/>
      <c r="AN43" s="231"/>
      <c r="AO43" s="235"/>
      <c r="AP43" s="235"/>
      <c r="AQ43" s="231"/>
      <c r="AR43" s="252"/>
      <c r="AT43" s="231">
        <f t="shared" si="16"/>
        <v>0</v>
      </c>
      <c r="AU43" s="235"/>
      <c r="AV43" s="235"/>
      <c r="AW43" s="231">
        <f t="shared" si="19"/>
        <v>0</v>
      </c>
      <c r="AX43" s="208"/>
      <c r="AY43" s="252"/>
      <c r="AZ43" s="252"/>
      <c r="BA43" s="235"/>
      <c r="BB43" s="235"/>
      <c r="BC43" s="231"/>
      <c r="BD43" s="252"/>
      <c r="BE43" s="229"/>
      <c r="BF43" s="252"/>
      <c r="BG43" s="252"/>
      <c r="BH43" s="235"/>
      <c r="BI43" s="235"/>
      <c r="BJ43" s="231"/>
      <c r="BK43" s="252"/>
      <c r="BL43" s="229"/>
      <c r="BM43" s="414"/>
      <c r="BN43" s="252"/>
      <c r="BO43" s="235"/>
      <c r="BP43" s="235"/>
      <c r="BQ43" s="231"/>
      <c r="BR43" s="252"/>
      <c r="BS43" s="380"/>
      <c r="BT43" s="252"/>
      <c r="BU43" s="252"/>
      <c r="BV43" s="235"/>
      <c r="BW43" s="235"/>
      <c r="BX43" s="231"/>
      <c r="BY43" s="231"/>
      <c r="CB43" s="231">
        <f t="shared" si="17"/>
        <v>0</v>
      </c>
      <c r="CC43" s="235"/>
      <c r="CD43" s="235"/>
      <c r="CE43" s="231">
        <f>SUM(CK43,CR43,CY43,DF43)</f>
        <v>0</v>
      </c>
      <c r="CF43" s="208"/>
      <c r="CG43" s="378"/>
      <c r="CH43" s="378"/>
      <c r="CI43" s="235"/>
      <c r="CJ43" s="235"/>
      <c r="CK43" s="231"/>
      <c r="CL43" s="231"/>
      <c r="CN43" s="378"/>
      <c r="CO43" s="414"/>
      <c r="CP43" s="235"/>
      <c r="CQ43" s="235"/>
      <c r="CR43" s="231"/>
      <c r="CS43" s="231"/>
      <c r="CU43" s="378"/>
      <c r="CV43" s="414"/>
      <c r="CW43" s="235"/>
      <c r="CX43" s="235"/>
      <c r="CY43" s="231"/>
      <c r="CZ43" s="231"/>
      <c r="DB43" s="252"/>
      <c r="DC43" s="252"/>
      <c r="DD43" s="235"/>
      <c r="DE43" s="235"/>
      <c r="DF43" s="231"/>
      <c r="DG43" s="231"/>
      <c r="DI43" s="231">
        <f>SUM(DN43,DS43,DX43,EC43)</f>
        <v>0</v>
      </c>
      <c r="DJ43" s="235"/>
      <c r="DK43" s="235"/>
      <c r="DL43" s="231">
        <f>SUM(DQ43,DV43,EA43,EF43)</f>
        <v>0</v>
      </c>
      <c r="DN43" s="231"/>
      <c r="DO43" s="235"/>
      <c r="DP43" s="235"/>
      <c r="DQ43" s="231"/>
      <c r="DS43" s="231"/>
      <c r="DT43" s="235"/>
      <c r="DU43" s="235"/>
      <c r="DV43" s="231"/>
      <c r="DX43" s="231"/>
      <c r="DY43" s="235"/>
      <c r="DZ43" s="235"/>
      <c r="EA43" s="231"/>
      <c r="EC43" s="231"/>
      <c r="ED43" s="235"/>
      <c r="EE43" s="235"/>
      <c r="EF43" s="231"/>
      <c r="EH43" s="231">
        <f t="shared" si="18"/>
        <v>0</v>
      </c>
      <c r="EI43" s="235"/>
      <c r="EJ43" s="235"/>
      <c r="EK43" s="231">
        <f>SUM(P43,AW43,CE43,DL43)</f>
        <v>0</v>
      </c>
    </row>
    <row r="44" spans="1:141" x14ac:dyDescent="0.3">
      <c r="A44" s="368" t="s">
        <v>1024</v>
      </c>
      <c r="B44" s="368"/>
      <c r="C44" s="393" t="s">
        <v>977</v>
      </c>
      <c r="D44" s="370" t="s">
        <v>1068</v>
      </c>
      <c r="E44" s="398"/>
      <c r="G44" s="224" t="s">
        <v>944</v>
      </c>
      <c r="H44" s="225"/>
      <c r="I44" s="225"/>
      <c r="J44" s="225"/>
      <c r="K44" s="225"/>
      <c r="M44" s="231">
        <f t="shared" si="15"/>
        <v>0</v>
      </c>
      <c r="N44" s="235"/>
      <c r="O44" s="235"/>
      <c r="P44" s="231"/>
      <c r="R44" s="231"/>
      <c r="S44" s="231"/>
      <c r="T44" s="235"/>
      <c r="U44" s="235"/>
      <c r="V44" s="231"/>
      <c r="W44" s="252"/>
      <c r="Y44" s="231"/>
      <c r="Z44" s="231"/>
      <c r="AA44" s="235"/>
      <c r="AB44" s="235"/>
      <c r="AC44" s="231"/>
      <c r="AD44" s="231"/>
      <c r="AF44" s="231"/>
      <c r="AG44" s="231"/>
      <c r="AH44" s="235"/>
      <c r="AI44" s="235"/>
      <c r="AJ44" s="231"/>
      <c r="AK44" s="252"/>
      <c r="AM44" s="231"/>
      <c r="AN44" s="231"/>
      <c r="AO44" s="235"/>
      <c r="AP44" s="235"/>
      <c r="AQ44" s="231"/>
      <c r="AR44" s="252"/>
      <c r="AT44" s="231">
        <f t="shared" si="16"/>
        <v>16</v>
      </c>
      <c r="AU44" s="235"/>
      <c r="AV44" s="235"/>
      <c r="AW44" s="231">
        <f t="shared" si="19"/>
        <v>0</v>
      </c>
      <c r="AX44" s="208"/>
      <c r="AY44" s="231"/>
      <c r="AZ44" s="231"/>
      <c r="BA44" s="235"/>
      <c r="BB44" s="235"/>
      <c r="BC44" s="231"/>
      <c r="BD44" s="231"/>
      <c r="BF44" s="231"/>
      <c r="BG44" s="397">
        <v>6</v>
      </c>
      <c r="BH44" s="235"/>
      <c r="BI44" s="235"/>
      <c r="BJ44" s="231"/>
      <c r="BK44" s="231"/>
      <c r="BM44" s="414"/>
      <c r="BN44" s="397">
        <v>10</v>
      </c>
      <c r="BO44" s="235"/>
      <c r="BP44" s="235"/>
      <c r="BQ44" s="231"/>
      <c r="BR44" s="231"/>
      <c r="BT44" s="252"/>
      <c r="BU44" s="231"/>
      <c r="BV44" s="235"/>
      <c r="BW44" s="235"/>
      <c r="BX44" s="231"/>
      <c r="BY44" s="231"/>
      <c r="CB44" s="231">
        <f t="shared" si="17"/>
        <v>0</v>
      </c>
      <c r="CC44" s="235"/>
      <c r="CD44" s="235"/>
      <c r="CE44" s="231"/>
      <c r="CF44" s="208"/>
      <c r="CG44" s="231"/>
      <c r="CH44" s="231"/>
      <c r="CI44" s="235"/>
      <c r="CJ44" s="235"/>
      <c r="CK44" s="231"/>
      <c r="CL44" s="231"/>
      <c r="CN44" s="231"/>
      <c r="CO44" s="414"/>
      <c r="CP44" s="235"/>
      <c r="CQ44" s="235"/>
      <c r="CR44" s="231"/>
      <c r="CS44" s="231"/>
      <c r="CU44" s="231"/>
      <c r="CV44" s="414"/>
      <c r="CW44" s="235"/>
      <c r="CX44" s="235"/>
      <c r="CY44" s="231"/>
      <c r="CZ44" s="231"/>
      <c r="DB44" s="231"/>
      <c r="DC44" s="231"/>
      <c r="DD44" s="235"/>
      <c r="DE44" s="235"/>
      <c r="DF44" s="231"/>
      <c r="DG44" s="231"/>
      <c r="DI44" s="231"/>
      <c r="DJ44" s="235"/>
      <c r="DK44" s="235"/>
      <c r="DL44" s="231"/>
      <c r="DN44" s="231"/>
      <c r="DO44" s="235"/>
      <c r="DP44" s="235"/>
      <c r="DQ44" s="231"/>
      <c r="DS44" s="231"/>
      <c r="DT44" s="235"/>
      <c r="DU44" s="235"/>
      <c r="DV44" s="231"/>
      <c r="DX44" s="231"/>
      <c r="DY44" s="235"/>
      <c r="DZ44" s="235"/>
      <c r="EA44" s="231"/>
      <c r="EC44" s="231"/>
      <c r="ED44" s="235"/>
      <c r="EE44" s="235"/>
      <c r="EF44" s="231"/>
      <c r="EH44" s="252">
        <f t="shared" si="18"/>
        <v>16</v>
      </c>
      <c r="EI44" s="235"/>
      <c r="EJ44" s="235"/>
      <c r="EK44" s="231"/>
    </row>
    <row r="45" spans="1:141" x14ac:dyDescent="0.3">
      <c r="A45" s="389" t="s">
        <v>1016</v>
      </c>
      <c r="B45" s="391" t="s">
        <v>66</v>
      </c>
      <c r="C45" s="357" t="s">
        <v>977</v>
      </c>
      <c r="D45" s="370" t="s">
        <v>1059</v>
      </c>
      <c r="E45" s="366"/>
      <c r="G45" s="224" t="s">
        <v>944</v>
      </c>
      <c r="H45" s="225"/>
      <c r="I45" s="225"/>
      <c r="J45" s="225"/>
      <c r="K45" s="225"/>
      <c r="M45" s="231">
        <f t="shared" si="15"/>
        <v>0</v>
      </c>
      <c r="N45" s="235"/>
      <c r="O45" s="235"/>
      <c r="P45" s="231"/>
      <c r="R45" s="231"/>
      <c r="S45" s="231"/>
      <c r="T45" s="235"/>
      <c r="U45" s="235"/>
      <c r="V45" s="231"/>
      <c r="W45" s="252"/>
      <c r="Y45" s="231"/>
      <c r="Z45" s="231"/>
      <c r="AA45" s="235"/>
      <c r="AB45" s="235"/>
      <c r="AC45" s="231"/>
      <c r="AD45" s="231"/>
      <c r="AF45" s="231"/>
      <c r="AG45" s="231"/>
      <c r="AH45" s="235"/>
      <c r="AI45" s="235"/>
      <c r="AJ45" s="231"/>
      <c r="AK45" s="252"/>
      <c r="AM45" s="231"/>
      <c r="AN45" s="231"/>
      <c r="AO45" s="235"/>
      <c r="AP45" s="235"/>
      <c r="AQ45" s="231"/>
      <c r="AR45" s="252"/>
      <c r="AT45" s="231">
        <f t="shared" si="16"/>
        <v>0</v>
      </c>
      <c r="AU45" s="235"/>
      <c r="AV45" s="235"/>
      <c r="AW45" s="231">
        <f t="shared" si="19"/>
        <v>0</v>
      </c>
      <c r="AX45" s="208"/>
      <c r="AY45" s="231"/>
      <c r="AZ45" s="231"/>
      <c r="BA45" s="235"/>
      <c r="BB45" s="235"/>
      <c r="BC45" s="231"/>
      <c r="BD45" s="231"/>
      <c r="BF45" s="231"/>
      <c r="BG45" s="231"/>
      <c r="BH45" s="235"/>
      <c r="BI45" s="235"/>
      <c r="BJ45" s="231"/>
      <c r="BK45" s="231"/>
      <c r="BM45" s="414"/>
      <c r="BN45" s="231"/>
      <c r="BO45" s="235"/>
      <c r="BP45" s="235"/>
      <c r="BQ45" s="231"/>
      <c r="BR45" s="231"/>
      <c r="BT45" s="252"/>
      <c r="BU45" s="231"/>
      <c r="BV45" s="235"/>
      <c r="BW45" s="235"/>
      <c r="BX45" s="231"/>
      <c r="BY45" s="231"/>
      <c r="CB45" s="231">
        <f t="shared" si="17"/>
        <v>22</v>
      </c>
      <c r="CC45" s="235"/>
      <c r="CD45" s="235"/>
      <c r="CE45" s="231"/>
      <c r="CF45" s="208"/>
      <c r="CG45" s="397">
        <v>12</v>
      </c>
      <c r="CH45" s="397">
        <v>10</v>
      </c>
      <c r="CI45" s="235"/>
      <c r="CJ45" s="235"/>
      <c r="CK45" s="231"/>
      <c r="CL45" s="231"/>
      <c r="CN45" s="231"/>
      <c r="CO45" s="414"/>
      <c r="CP45" s="235"/>
      <c r="CQ45" s="235"/>
      <c r="CR45" s="231"/>
      <c r="CS45" s="231"/>
      <c r="CU45" s="231"/>
      <c r="CV45" s="414"/>
      <c r="CW45" s="235"/>
      <c r="CX45" s="235"/>
      <c r="CY45" s="231"/>
      <c r="CZ45" s="231"/>
      <c r="DB45" s="231"/>
      <c r="DC45" s="231"/>
      <c r="DD45" s="235"/>
      <c r="DE45" s="235"/>
      <c r="DF45" s="231"/>
      <c r="DG45" s="231"/>
      <c r="DI45" s="231"/>
      <c r="DJ45" s="235"/>
      <c r="DK45" s="235"/>
      <c r="DL45" s="231"/>
      <c r="DN45" s="231"/>
      <c r="DO45" s="235"/>
      <c r="DP45" s="235"/>
      <c r="DQ45" s="231"/>
      <c r="DS45" s="231"/>
      <c r="DT45" s="235"/>
      <c r="DU45" s="235"/>
      <c r="DV45" s="231"/>
      <c r="DX45" s="231"/>
      <c r="DY45" s="235"/>
      <c r="DZ45" s="235"/>
      <c r="EA45" s="231"/>
      <c r="EC45" s="231"/>
      <c r="ED45" s="235"/>
      <c r="EE45" s="235"/>
      <c r="EF45" s="231"/>
      <c r="EH45" s="231">
        <f t="shared" si="18"/>
        <v>22</v>
      </c>
      <c r="EI45" s="235"/>
      <c r="EJ45" s="235"/>
      <c r="EK45" s="231"/>
    </row>
    <row r="46" spans="1:141" x14ac:dyDescent="0.3">
      <c r="A46" s="341" t="s">
        <v>1094</v>
      </c>
      <c r="B46" s="347"/>
      <c r="C46" s="357" t="s">
        <v>977</v>
      </c>
      <c r="D46" s="370"/>
      <c r="E46" s="394"/>
      <c r="G46" s="224" t="s">
        <v>944</v>
      </c>
      <c r="H46" s="225"/>
      <c r="I46" s="225"/>
      <c r="J46" s="225"/>
      <c r="K46" s="225"/>
      <c r="M46" s="231">
        <f t="shared" ref="M46" si="20">SUM(R46,S46,Y46,Z46,AF46,AG46,AM46,AN46)</f>
        <v>0</v>
      </c>
      <c r="N46" s="235"/>
      <c r="O46" s="235"/>
      <c r="P46" s="231">
        <f t="shared" ref="P46:P51" si="21">SUM(V46,AC46,AJ46,AQ46)</f>
        <v>0</v>
      </c>
      <c r="R46" s="231"/>
      <c r="S46" s="231"/>
      <c r="T46" s="235"/>
      <c r="U46" s="235"/>
      <c r="V46" s="231"/>
      <c r="W46" s="252"/>
      <c r="Y46" s="231"/>
      <c r="Z46" s="231"/>
      <c r="AA46" s="235"/>
      <c r="AB46" s="235"/>
      <c r="AC46" s="231"/>
      <c r="AD46" s="231"/>
      <c r="AF46" s="231"/>
      <c r="AG46" s="231"/>
      <c r="AH46" s="235"/>
      <c r="AI46" s="235"/>
      <c r="AJ46" s="231"/>
      <c r="AK46" s="252"/>
      <c r="AM46" s="231"/>
      <c r="AN46" s="231"/>
      <c r="AO46" s="235"/>
      <c r="AP46" s="235"/>
      <c r="AQ46" s="231"/>
      <c r="AR46" s="252"/>
      <c r="AT46" s="231">
        <f t="shared" ref="AT46" si="22">SUM(AY46,AZ46,BF46,BG46,BM46,BN46,BT46,BU46)</f>
        <v>0</v>
      </c>
      <c r="AU46" s="235"/>
      <c r="AV46" s="235"/>
      <c r="AW46" s="231">
        <f t="shared" ref="AW46" si="23">SUM(BC46,BJ46,BQ46,BX46)</f>
        <v>0</v>
      </c>
      <c r="AX46" s="208"/>
      <c r="AY46" s="231"/>
      <c r="AZ46" s="231"/>
      <c r="BA46" s="235"/>
      <c r="BB46" s="235"/>
      <c r="BC46" s="231"/>
      <c r="BD46" s="231"/>
      <c r="BF46" s="231"/>
      <c r="BG46" s="231"/>
      <c r="BH46" s="235"/>
      <c r="BI46" s="235"/>
      <c r="BJ46" s="231"/>
      <c r="BK46" s="231"/>
      <c r="BM46" s="414"/>
      <c r="BN46" s="231"/>
      <c r="BO46" s="235"/>
      <c r="BP46" s="235"/>
      <c r="BQ46" s="231"/>
      <c r="BR46" s="231"/>
      <c r="BT46" s="252"/>
      <c r="BU46" s="231"/>
      <c r="BV46" s="235"/>
      <c r="BW46" s="235"/>
      <c r="BX46" s="231"/>
      <c r="BY46" s="231"/>
      <c r="CB46" s="231">
        <f t="shared" ref="CB46" si="24">SUM(CG46,CH46,CN46,CO46,CU46,CV46,DB46,DC46)</f>
        <v>24</v>
      </c>
      <c r="CC46" s="235"/>
      <c r="CD46" s="235"/>
      <c r="CE46" s="231">
        <f t="shared" ref="CE46:CE51" si="25">SUM(CK46,CR46,CY46,DF46)</f>
        <v>0</v>
      </c>
      <c r="CF46" s="208"/>
      <c r="CG46" s="231"/>
      <c r="CH46" s="231"/>
      <c r="CI46" s="235"/>
      <c r="CJ46" s="235"/>
      <c r="CK46" s="231"/>
      <c r="CL46" s="231"/>
      <c r="CN46" s="397">
        <v>12</v>
      </c>
      <c r="CO46" s="414">
        <v>0</v>
      </c>
      <c r="CP46" s="235"/>
      <c r="CQ46" s="235"/>
      <c r="CR46" s="231"/>
      <c r="CS46" s="231"/>
      <c r="CU46" s="397">
        <v>12</v>
      </c>
      <c r="CV46" s="414">
        <v>0</v>
      </c>
      <c r="CW46" s="235"/>
      <c r="CX46" s="235"/>
      <c r="CY46" s="231"/>
      <c r="CZ46" s="231"/>
      <c r="DB46" s="231"/>
      <c r="DC46" s="231"/>
      <c r="DD46" s="235"/>
      <c r="DE46" s="235"/>
      <c r="DF46" s="231"/>
      <c r="DG46" s="231"/>
      <c r="DI46" s="231">
        <f t="shared" ref="DI46:DI51" si="26">SUM(DN46,DS46,DX46,EC46)</f>
        <v>0</v>
      </c>
      <c r="DJ46" s="235"/>
      <c r="DK46" s="235"/>
      <c r="DL46" s="231">
        <f t="shared" ref="DL46:DL51" si="27">SUM(DQ46,DV46,EA46,EF46)</f>
        <v>0</v>
      </c>
      <c r="DN46" s="231"/>
      <c r="DO46" s="235"/>
      <c r="DP46" s="235"/>
      <c r="DQ46" s="231"/>
      <c r="DS46" s="231"/>
      <c r="DT46" s="235"/>
      <c r="DU46" s="235"/>
      <c r="DV46" s="231"/>
      <c r="DX46" s="231"/>
      <c r="DY46" s="235"/>
      <c r="DZ46" s="235"/>
      <c r="EA46" s="231"/>
      <c r="EC46" s="231"/>
      <c r="ED46" s="235"/>
      <c r="EE46" s="235"/>
      <c r="EF46" s="231"/>
      <c r="EH46" s="252">
        <f t="shared" ref="EH46" si="28">SUM(M46,AT46,CB46,DI46)</f>
        <v>24</v>
      </c>
      <c r="EI46" s="235"/>
      <c r="EJ46" s="235"/>
      <c r="EK46" s="231">
        <f t="shared" ref="EK46:EK51" si="29">SUM(P46,AW46,CE46,DL46)</f>
        <v>0</v>
      </c>
    </row>
    <row r="47" spans="1:141" x14ac:dyDescent="0.3">
      <c r="A47" s="345" t="s">
        <v>991</v>
      </c>
      <c r="B47" s="347"/>
      <c r="C47" s="370" t="s">
        <v>1179</v>
      </c>
      <c r="D47" s="370" t="s">
        <v>1052</v>
      </c>
      <c r="E47" s="411" t="s">
        <v>1194</v>
      </c>
      <c r="G47" s="224" t="s">
        <v>944</v>
      </c>
      <c r="H47" s="225"/>
      <c r="I47" s="225"/>
      <c r="J47" s="225"/>
      <c r="K47" s="225"/>
      <c r="M47" s="231">
        <f>SUM(R47,S47,Y47,Z47,AF47,AG47,AM47,AN47)</f>
        <v>66</v>
      </c>
      <c r="N47" s="235"/>
      <c r="O47" s="235"/>
      <c r="P47" s="231">
        <f t="shared" si="21"/>
        <v>0</v>
      </c>
      <c r="R47" s="397">
        <v>10</v>
      </c>
      <c r="S47" s="397">
        <v>10</v>
      </c>
      <c r="T47" s="235"/>
      <c r="U47" s="235"/>
      <c r="V47" s="231"/>
      <c r="W47" s="397" t="s">
        <v>1133</v>
      </c>
      <c r="Y47" s="397">
        <v>12</v>
      </c>
      <c r="Z47" s="397">
        <v>12</v>
      </c>
      <c r="AA47" s="235"/>
      <c r="AB47" s="235"/>
      <c r="AC47" s="231"/>
      <c r="AD47" s="397" t="s">
        <v>1133</v>
      </c>
      <c r="AF47" s="397">
        <v>12</v>
      </c>
      <c r="AG47" s="397">
        <v>10</v>
      </c>
      <c r="AH47" s="235"/>
      <c r="AI47" s="235"/>
      <c r="AJ47" s="231"/>
      <c r="AK47" s="397" t="s">
        <v>1133</v>
      </c>
      <c r="AM47" s="252"/>
      <c r="AN47" s="252"/>
      <c r="AO47" s="235"/>
      <c r="AP47" s="235"/>
      <c r="AQ47" s="231"/>
      <c r="AR47" s="252"/>
      <c r="AT47" s="231">
        <f>SUM(AY47,AZ47,BF47,BG47,BM47,BN47,BT47,BU47)</f>
        <v>0</v>
      </c>
      <c r="AU47" s="235"/>
      <c r="AV47" s="235"/>
      <c r="AW47" s="231">
        <f>SUM(BC47,BJ47,BQ47,BX47)</f>
        <v>0</v>
      </c>
      <c r="AX47" s="208"/>
      <c r="AY47" s="231"/>
      <c r="AZ47" s="231"/>
      <c r="BA47" s="235"/>
      <c r="BB47" s="235"/>
      <c r="BC47" s="231"/>
      <c r="BD47" s="231"/>
      <c r="BF47" s="231"/>
      <c r="BG47" s="231"/>
      <c r="BH47" s="235"/>
      <c r="BI47" s="235"/>
      <c r="BJ47" s="231"/>
      <c r="BK47" s="231"/>
      <c r="BM47" s="414"/>
      <c r="BN47" s="231"/>
      <c r="BO47" s="235"/>
      <c r="BP47" s="235"/>
      <c r="BQ47" s="231"/>
      <c r="BR47" s="231"/>
      <c r="BT47" s="252"/>
      <c r="BU47" s="231"/>
      <c r="BV47" s="235"/>
      <c r="BW47" s="235"/>
      <c r="BX47" s="231"/>
      <c r="BY47" s="231"/>
      <c r="CB47" s="231">
        <f>SUM(CG47,CH47,CN47,CO47,CU47,CV47,DB47,DC47)</f>
        <v>0</v>
      </c>
      <c r="CC47" s="235"/>
      <c r="CD47" s="235"/>
      <c r="CE47" s="231">
        <f t="shared" si="25"/>
        <v>0</v>
      </c>
      <c r="CF47" s="208"/>
      <c r="CG47" s="231"/>
      <c r="CH47" s="231"/>
      <c r="CI47" s="235"/>
      <c r="CJ47" s="235"/>
      <c r="CK47" s="231"/>
      <c r="CL47" s="231"/>
      <c r="CN47" s="231"/>
      <c r="CO47" s="414"/>
      <c r="CP47" s="235"/>
      <c r="CQ47" s="235"/>
      <c r="CR47" s="231"/>
      <c r="CS47" s="231"/>
      <c r="CU47" s="231"/>
      <c r="CV47" s="414"/>
      <c r="CW47" s="235"/>
      <c r="CX47" s="235"/>
      <c r="CY47" s="231"/>
      <c r="CZ47" s="231"/>
      <c r="DB47" s="231"/>
      <c r="DC47" s="231"/>
      <c r="DD47" s="235"/>
      <c r="DE47" s="235"/>
      <c r="DF47" s="231"/>
      <c r="DG47" s="231"/>
      <c r="DI47" s="231">
        <f t="shared" si="26"/>
        <v>0</v>
      </c>
      <c r="DJ47" s="235"/>
      <c r="DK47" s="235"/>
      <c r="DL47" s="231">
        <f t="shared" si="27"/>
        <v>0</v>
      </c>
      <c r="DN47" s="231"/>
      <c r="DO47" s="235"/>
      <c r="DP47" s="235"/>
      <c r="DQ47" s="231"/>
      <c r="DS47" s="231"/>
      <c r="DT47" s="235"/>
      <c r="DU47" s="235"/>
      <c r="DV47" s="231"/>
      <c r="DX47" s="231"/>
      <c r="DY47" s="235"/>
      <c r="DZ47" s="235"/>
      <c r="EA47" s="231"/>
      <c r="EC47" s="231"/>
      <c r="ED47" s="235"/>
      <c r="EE47" s="235"/>
      <c r="EF47" s="231"/>
      <c r="EH47" s="231">
        <f>SUM(M47,AT47,CB47,DI47)</f>
        <v>66</v>
      </c>
      <c r="EI47" s="235"/>
      <c r="EJ47" s="235"/>
      <c r="EK47" s="231">
        <f t="shared" si="29"/>
        <v>0</v>
      </c>
    </row>
    <row r="48" spans="1:141" x14ac:dyDescent="0.3">
      <c r="A48" s="341" t="s">
        <v>994</v>
      </c>
      <c r="B48" s="371" t="s">
        <v>1184</v>
      </c>
      <c r="C48" s="370" t="s">
        <v>1179</v>
      </c>
      <c r="D48" s="370" t="s">
        <v>1053</v>
      </c>
      <c r="E48" s="411" t="s">
        <v>1182</v>
      </c>
      <c r="G48" s="224" t="s">
        <v>944</v>
      </c>
      <c r="H48" s="225"/>
      <c r="I48" s="225"/>
      <c r="J48" s="225"/>
      <c r="K48" s="225"/>
      <c r="M48" s="231">
        <f t="shared" si="15"/>
        <v>23</v>
      </c>
      <c r="N48" s="235"/>
      <c r="O48" s="235"/>
      <c r="P48" s="231">
        <f t="shared" si="21"/>
        <v>0</v>
      </c>
      <c r="R48" s="252"/>
      <c r="S48" s="252"/>
      <c r="T48" s="235"/>
      <c r="U48" s="235"/>
      <c r="V48" s="231"/>
      <c r="W48" s="252"/>
      <c r="Y48" s="252">
        <v>6</v>
      </c>
      <c r="Z48" s="252">
        <v>6</v>
      </c>
      <c r="AA48" s="235"/>
      <c r="AB48" s="235"/>
      <c r="AC48" s="231"/>
      <c r="AD48" s="252" t="s">
        <v>1186</v>
      </c>
      <c r="AF48" s="252">
        <v>6</v>
      </c>
      <c r="AG48" s="252">
        <v>5</v>
      </c>
      <c r="AH48" s="235"/>
      <c r="AI48" s="235"/>
      <c r="AJ48" s="231"/>
      <c r="AK48" s="252" t="s">
        <v>1186</v>
      </c>
      <c r="AM48" s="231"/>
      <c r="AN48" s="231"/>
      <c r="AO48" s="235"/>
      <c r="AP48" s="235"/>
      <c r="AQ48" s="231"/>
      <c r="AR48" s="252"/>
      <c r="AT48" s="231">
        <f t="shared" si="16"/>
        <v>0</v>
      </c>
      <c r="AU48" s="235"/>
      <c r="AV48" s="235"/>
      <c r="AW48" s="231">
        <f t="shared" si="19"/>
        <v>0</v>
      </c>
      <c r="AX48" s="208"/>
      <c r="AY48" s="231"/>
      <c r="AZ48" s="231"/>
      <c r="BA48" s="235"/>
      <c r="BB48" s="235"/>
      <c r="BC48" s="231"/>
      <c r="BD48" s="231"/>
      <c r="BF48" s="231"/>
      <c r="BG48" s="231"/>
      <c r="BH48" s="235"/>
      <c r="BI48" s="235"/>
      <c r="BJ48" s="231"/>
      <c r="BK48" s="231"/>
      <c r="BM48" s="414"/>
      <c r="BN48" s="231"/>
      <c r="BO48" s="235"/>
      <c r="BP48" s="235"/>
      <c r="BQ48" s="231"/>
      <c r="BR48" s="231"/>
      <c r="BT48" s="252"/>
      <c r="BU48" s="231"/>
      <c r="BV48" s="235"/>
      <c r="BW48" s="235"/>
      <c r="BX48" s="231"/>
      <c r="BY48" s="231"/>
      <c r="CB48" s="231">
        <f t="shared" si="17"/>
        <v>0</v>
      </c>
      <c r="CC48" s="235"/>
      <c r="CD48" s="235"/>
      <c r="CE48" s="231">
        <f t="shared" si="25"/>
        <v>0</v>
      </c>
      <c r="CF48" s="208"/>
      <c r="CG48" s="231"/>
      <c r="CH48" s="231"/>
      <c r="CI48" s="235"/>
      <c r="CJ48" s="235"/>
      <c r="CK48" s="231"/>
      <c r="CL48" s="231"/>
      <c r="CN48" s="231"/>
      <c r="CO48" s="414"/>
      <c r="CP48" s="235"/>
      <c r="CQ48" s="235"/>
      <c r="CR48" s="231"/>
      <c r="CS48" s="231"/>
      <c r="CU48" s="231"/>
      <c r="CV48" s="414"/>
      <c r="CW48" s="235"/>
      <c r="CX48" s="235"/>
      <c r="CY48" s="231"/>
      <c r="CZ48" s="231"/>
      <c r="DB48" s="231"/>
      <c r="DC48" s="231"/>
      <c r="DD48" s="235"/>
      <c r="DE48" s="235"/>
      <c r="DF48" s="231"/>
      <c r="DG48" s="231"/>
      <c r="DI48" s="231">
        <f t="shared" si="26"/>
        <v>0</v>
      </c>
      <c r="DJ48" s="235"/>
      <c r="DK48" s="235"/>
      <c r="DL48" s="231">
        <f t="shared" si="27"/>
        <v>0</v>
      </c>
      <c r="DN48" s="231"/>
      <c r="DO48" s="235"/>
      <c r="DP48" s="235"/>
      <c r="DQ48" s="231"/>
      <c r="DS48" s="231"/>
      <c r="DT48" s="235"/>
      <c r="DU48" s="235"/>
      <c r="DV48" s="231"/>
      <c r="DX48" s="231"/>
      <c r="DY48" s="235"/>
      <c r="DZ48" s="235"/>
      <c r="EA48" s="231"/>
      <c r="EC48" s="231"/>
      <c r="ED48" s="235"/>
      <c r="EE48" s="235"/>
      <c r="EF48" s="231"/>
      <c r="EH48" s="231">
        <f t="shared" si="18"/>
        <v>23</v>
      </c>
      <c r="EI48" s="235"/>
      <c r="EJ48" s="235"/>
      <c r="EK48" s="231">
        <f t="shared" si="29"/>
        <v>0</v>
      </c>
    </row>
    <row r="49" spans="1:141" x14ac:dyDescent="0.3">
      <c r="A49" s="341" t="s">
        <v>1095</v>
      </c>
      <c r="B49" s="416" t="s">
        <v>1180</v>
      </c>
      <c r="C49" s="369" t="s">
        <v>1178</v>
      </c>
      <c r="D49" s="370" t="s">
        <v>1096</v>
      </c>
      <c r="E49" s="411" t="s">
        <v>1192</v>
      </c>
      <c r="G49" s="224" t="s">
        <v>944</v>
      </c>
      <c r="H49" s="225"/>
      <c r="I49" s="225"/>
      <c r="J49" s="225"/>
      <c r="K49" s="225"/>
      <c r="M49" s="231">
        <f t="shared" si="15"/>
        <v>18</v>
      </c>
      <c r="N49" s="235"/>
      <c r="O49" s="235"/>
      <c r="P49" s="231">
        <f t="shared" si="21"/>
        <v>0</v>
      </c>
      <c r="R49" s="252"/>
      <c r="S49" s="252">
        <v>6</v>
      </c>
      <c r="T49" s="235"/>
      <c r="U49" s="235"/>
      <c r="V49" s="231"/>
      <c r="W49" s="252" t="s">
        <v>1132</v>
      </c>
      <c r="Y49" s="252">
        <v>6</v>
      </c>
      <c r="Z49" s="252">
        <v>6</v>
      </c>
      <c r="AA49" s="235"/>
      <c r="AB49" s="235"/>
      <c r="AC49" s="231"/>
      <c r="AD49" s="252" t="s">
        <v>1132</v>
      </c>
      <c r="AF49" s="252"/>
      <c r="AG49" s="252"/>
      <c r="AH49" s="235"/>
      <c r="AI49" s="235"/>
      <c r="AJ49" s="231"/>
      <c r="AK49" s="252"/>
      <c r="AM49" s="252"/>
      <c r="AN49" s="252"/>
      <c r="AO49" s="252"/>
      <c r="AP49" s="252"/>
      <c r="AQ49" s="252"/>
      <c r="AR49" s="252"/>
      <c r="AT49" s="231">
        <f t="shared" si="16"/>
        <v>0</v>
      </c>
      <c r="AU49" s="235"/>
      <c r="AV49" s="235"/>
      <c r="AW49" s="231">
        <f t="shared" si="19"/>
        <v>0</v>
      </c>
      <c r="AX49" s="208"/>
      <c r="AY49" s="231"/>
      <c r="AZ49" s="231"/>
      <c r="BA49" s="235"/>
      <c r="BB49" s="235"/>
      <c r="BC49" s="231"/>
      <c r="BD49" s="231"/>
      <c r="BF49" s="231"/>
      <c r="BG49" s="231"/>
      <c r="BH49" s="235"/>
      <c r="BI49" s="235"/>
      <c r="BJ49" s="231"/>
      <c r="BK49" s="231"/>
      <c r="BM49" s="414"/>
      <c r="BN49" s="231"/>
      <c r="BO49" s="235"/>
      <c r="BP49" s="235"/>
      <c r="BQ49" s="231"/>
      <c r="BR49" s="231"/>
      <c r="BT49" s="252"/>
      <c r="BU49" s="231"/>
      <c r="BV49" s="235"/>
      <c r="BW49" s="235"/>
      <c r="BX49" s="231"/>
      <c r="BY49" s="231"/>
      <c r="CB49" s="231">
        <f t="shared" si="17"/>
        <v>0</v>
      </c>
      <c r="CC49" s="235"/>
      <c r="CD49" s="235"/>
      <c r="CE49" s="231">
        <f t="shared" si="25"/>
        <v>0</v>
      </c>
      <c r="CF49" s="208"/>
      <c r="CG49" s="231"/>
      <c r="CH49" s="231"/>
      <c r="CI49" s="235"/>
      <c r="CJ49" s="235"/>
      <c r="CK49" s="231"/>
      <c r="CL49" s="231"/>
      <c r="CN49" s="231"/>
      <c r="CO49" s="414"/>
      <c r="CP49" s="235"/>
      <c r="CQ49" s="235"/>
      <c r="CR49" s="231"/>
      <c r="CS49" s="231"/>
      <c r="CU49" s="231"/>
      <c r="CV49" s="414"/>
      <c r="CW49" s="235"/>
      <c r="CX49" s="235"/>
      <c r="CY49" s="231"/>
      <c r="CZ49" s="231"/>
      <c r="DB49" s="231"/>
      <c r="DC49" s="231"/>
      <c r="DD49" s="235"/>
      <c r="DE49" s="235"/>
      <c r="DF49" s="231"/>
      <c r="DG49" s="231"/>
      <c r="DI49" s="231">
        <f t="shared" si="26"/>
        <v>0</v>
      </c>
      <c r="DJ49" s="235"/>
      <c r="DK49" s="235"/>
      <c r="DL49" s="231">
        <f t="shared" si="27"/>
        <v>0</v>
      </c>
      <c r="DN49" s="231"/>
      <c r="DO49" s="235"/>
      <c r="DP49" s="235"/>
      <c r="DQ49" s="231"/>
      <c r="DS49" s="231"/>
      <c r="DT49" s="235"/>
      <c r="DU49" s="235"/>
      <c r="DV49" s="231"/>
      <c r="DX49" s="231"/>
      <c r="DY49" s="235"/>
      <c r="DZ49" s="235"/>
      <c r="EA49" s="231"/>
      <c r="EC49" s="231"/>
      <c r="ED49" s="235"/>
      <c r="EE49" s="235"/>
      <c r="EF49" s="231"/>
      <c r="EH49" s="410">
        <f t="shared" si="18"/>
        <v>18</v>
      </c>
      <c r="EI49" s="235"/>
      <c r="EJ49" s="235"/>
      <c r="EK49" s="231">
        <f t="shared" si="29"/>
        <v>0</v>
      </c>
    </row>
    <row r="50" spans="1:141" x14ac:dyDescent="0.3">
      <c r="A50" s="375" t="s">
        <v>993</v>
      </c>
      <c r="B50" s="371" t="s">
        <v>1184</v>
      </c>
      <c r="C50" s="370" t="s">
        <v>1179</v>
      </c>
      <c r="D50" s="370" t="s">
        <v>1054</v>
      </c>
      <c r="E50" s="413" t="s">
        <v>1195</v>
      </c>
      <c r="G50" s="224" t="s">
        <v>944</v>
      </c>
      <c r="H50" s="225"/>
      <c r="I50" s="225"/>
      <c r="J50" s="225"/>
      <c r="K50" s="225"/>
      <c r="M50" s="231">
        <f t="shared" si="15"/>
        <v>20</v>
      </c>
      <c r="N50" s="235"/>
      <c r="O50" s="235"/>
      <c r="P50" s="231">
        <f t="shared" si="21"/>
        <v>0</v>
      </c>
      <c r="R50" s="231">
        <v>10</v>
      </c>
      <c r="S50" s="231">
        <v>10</v>
      </c>
      <c r="T50" s="235"/>
      <c r="U50" s="235"/>
      <c r="V50" s="231"/>
      <c r="W50" s="252" t="s">
        <v>1185</v>
      </c>
      <c r="Y50" s="252"/>
      <c r="Z50" s="252"/>
      <c r="AA50" s="235"/>
      <c r="AB50" s="235"/>
      <c r="AC50" s="231"/>
      <c r="AD50" s="252"/>
      <c r="AF50" s="252"/>
      <c r="AG50" s="252"/>
      <c r="AH50" s="235"/>
      <c r="AI50" s="235"/>
      <c r="AJ50" s="231"/>
      <c r="AK50" s="252"/>
      <c r="AM50" s="252"/>
      <c r="AN50" s="252"/>
      <c r="AO50" s="252"/>
      <c r="AP50" s="252"/>
      <c r="AQ50" s="252"/>
      <c r="AR50" s="252"/>
      <c r="AT50" s="231">
        <f t="shared" si="16"/>
        <v>0</v>
      </c>
      <c r="AU50" s="235"/>
      <c r="AV50" s="235"/>
      <c r="AW50" s="231">
        <f t="shared" si="19"/>
        <v>0</v>
      </c>
      <c r="AX50" s="208"/>
      <c r="AY50" s="231"/>
      <c r="AZ50" s="231"/>
      <c r="BA50" s="235"/>
      <c r="BB50" s="235"/>
      <c r="BC50" s="231"/>
      <c r="BD50" s="231"/>
      <c r="BF50" s="231"/>
      <c r="BG50" s="231"/>
      <c r="BH50" s="235"/>
      <c r="BI50" s="235"/>
      <c r="BJ50" s="231"/>
      <c r="BK50" s="231"/>
      <c r="BM50" s="414"/>
      <c r="BN50" s="231"/>
      <c r="BO50" s="235"/>
      <c r="BP50" s="235"/>
      <c r="BQ50" s="231"/>
      <c r="BR50" s="231"/>
      <c r="BT50" s="252"/>
      <c r="BU50" s="252"/>
      <c r="BV50" s="235"/>
      <c r="BW50" s="235"/>
      <c r="BX50" s="231"/>
      <c r="BY50" s="231"/>
      <c r="CB50" s="231">
        <f t="shared" si="17"/>
        <v>0</v>
      </c>
      <c r="CC50" s="235"/>
      <c r="CD50" s="235"/>
      <c r="CE50" s="231">
        <f t="shared" si="25"/>
        <v>0</v>
      </c>
      <c r="CF50" s="208"/>
      <c r="CG50" s="231"/>
      <c r="CH50" s="231"/>
      <c r="CI50" s="235"/>
      <c r="CJ50" s="235"/>
      <c r="CK50" s="231"/>
      <c r="CL50" s="231"/>
      <c r="CN50" s="231"/>
      <c r="CO50" s="414"/>
      <c r="CP50" s="235"/>
      <c r="CQ50" s="235"/>
      <c r="CR50" s="231"/>
      <c r="CS50" s="231"/>
      <c r="CU50" s="231"/>
      <c r="CV50" s="414"/>
      <c r="CW50" s="235"/>
      <c r="CX50" s="235"/>
      <c r="CY50" s="231"/>
      <c r="CZ50" s="231"/>
      <c r="DB50" s="252"/>
      <c r="DC50" s="252"/>
      <c r="DD50" s="235"/>
      <c r="DE50" s="235"/>
      <c r="DF50" s="231"/>
      <c r="DG50" s="231"/>
      <c r="DI50" s="231">
        <f t="shared" si="26"/>
        <v>0</v>
      </c>
      <c r="DJ50" s="235"/>
      <c r="DK50" s="235"/>
      <c r="DL50" s="231">
        <f t="shared" si="27"/>
        <v>0</v>
      </c>
      <c r="DN50" s="231"/>
      <c r="DO50" s="235"/>
      <c r="DP50" s="235"/>
      <c r="DQ50" s="231"/>
      <c r="DS50" s="231"/>
      <c r="DT50" s="235"/>
      <c r="DU50" s="235"/>
      <c r="DV50" s="231"/>
      <c r="DX50" s="231"/>
      <c r="DY50" s="235"/>
      <c r="DZ50" s="235"/>
      <c r="EA50" s="231"/>
      <c r="EC50" s="252"/>
      <c r="ED50" s="235"/>
      <c r="EE50" s="235"/>
      <c r="EF50" s="231"/>
      <c r="EH50" s="231">
        <f t="shared" si="18"/>
        <v>20</v>
      </c>
      <c r="EI50" s="235"/>
      <c r="EJ50" s="235"/>
      <c r="EK50" s="231">
        <f t="shared" si="29"/>
        <v>0</v>
      </c>
    </row>
    <row r="51" spans="1:141" x14ac:dyDescent="0.3">
      <c r="A51" s="375" t="s">
        <v>996</v>
      </c>
      <c r="B51" s="416"/>
      <c r="C51" s="370" t="s">
        <v>1179</v>
      </c>
      <c r="D51" s="384" t="s">
        <v>1055</v>
      </c>
      <c r="E51" s="413" t="s">
        <v>1182</v>
      </c>
      <c r="G51" s="224" t="s">
        <v>944</v>
      </c>
      <c r="H51" s="225"/>
      <c r="I51" s="225"/>
      <c r="J51" s="225"/>
      <c r="K51" s="225"/>
      <c r="M51" s="231">
        <f t="shared" si="15"/>
        <v>23</v>
      </c>
      <c r="N51" s="235"/>
      <c r="O51" s="235"/>
      <c r="P51" s="231">
        <f t="shared" si="21"/>
        <v>0</v>
      </c>
      <c r="R51" s="231"/>
      <c r="S51" s="231"/>
      <c r="T51" s="235"/>
      <c r="U51" s="235"/>
      <c r="V51" s="231"/>
      <c r="W51" s="231"/>
      <c r="Y51" s="397">
        <v>6</v>
      </c>
      <c r="Z51" s="397">
        <v>6</v>
      </c>
      <c r="AA51" s="235"/>
      <c r="AB51" s="235"/>
      <c r="AC51" s="231"/>
      <c r="AD51" s="397" t="s">
        <v>1133</v>
      </c>
      <c r="AF51" s="397">
        <v>6</v>
      </c>
      <c r="AG51" s="397">
        <v>5</v>
      </c>
      <c r="AH51" s="235"/>
      <c r="AI51" s="235"/>
      <c r="AJ51" s="231"/>
      <c r="AK51" s="397" t="s">
        <v>1133</v>
      </c>
      <c r="AM51" s="252"/>
      <c r="AN51" s="252"/>
      <c r="AO51" s="252"/>
      <c r="AP51" s="252"/>
      <c r="AQ51" s="252"/>
      <c r="AR51" s="252"/>
      <c r="AT51" s="231">
        <f t="shared" si="16"/>
        <v>0</v>
      </c>
      <c r="AU51" s="235"/>
      <c r="AV51" s="235"/>
      <c r="AW51" s="231">
        <f t="shared" si="19"/>
        <v>0</v>
      </c>
      <c r="AX51" s="208"/>
      <c r="AY51" s="231"/>
      <c r="AZ51" s="231"/>
      <c r="BA51" s="235"/>
      <c r="BB51" s="235"/>
      <c r="BC51" s="231"/>
      <c r="BD51" s="231"/>
      <c r="BF51" s="231"/>
      <c r="BG51" s="231"/>
      <c r="BH51" s="235"/>
      <c r="BI51" s="235"/>
      <c r="BJ51" s="231"/>
      <c r="BK51" s="231"/>
      <c r="BM51" s="414"/>
      <c r="BN51" s="231"/>
      <c r="BO51" s="235"/>
      <c r="BP51" s="235"/>
      <c r="BQ51" s="231"/>
      <c r="BR51" s="231"/>
      <c r="BT51" s="252"/>
      <c r="BU51" s="231"/>
      <c r="BV51" s="235"/>
      <c r="BW51" s="235"/>
      <c r="BX51" s="231"/>
      <c r="BY51" s="231"/>
      <c r="CB51" s="231">
        <f t="shared" si="17"/>
        <v>0</v>
      </c>
      <c r="CC51" s="235"/>
      <c r="CD51" s="235"/>
      <c r="CE51" s="231">
        <f t="shared" si="25"/>
        <v>0</v>
      </c>
      <c r="CF51" s="208"/>
      <c r="CG51" s="231"/>
      <c r="CH51" s="231"/>
      <c r="CI51" s="235"/>
      <c r="CJ51" s="235"/>
      <c r="CK51" s="231"/>
      <c r="CL51" s="231"/>
      <c r="CN51" s="231"/>
      <c r="CO51" s="414"/>
      <c r="CP51" s="235"/>
      <c r="CQ51" s="235"/>
      <c r="CR51" s="231"/>
      <c r="CS51" s="231"/>
      <c r="CU51" s="231"/>
      <c r="CV51" s="414"/>
      <c r="CW51" s="235"/>
      <c r="CX51" s="235"/>
      <c r="CY51" s="231"/>
      <c r="CZ51" s="231"/>
      <c r="DB51" s="231"/>
      <c r="DC51" s="231"/>
      <c r="DD51" s="235"/>
      <c r="DE51" s="235"/>
      <c r="DF51" s="231"/>
      <c r="DG51" s="231"/>
      <c r="DI51" s="231">
        <f t="shared" si="26"/>
        <v>0</v>
      </c>
      <c r="DJ51" s="235"/>
      <c r="DK51" s="235"/>
      <c r="DL51" s="231">
        <f t="shared" si="27"/>
        <v>0</v>
      </c>
      <c r="DN51" s="231"/>
      <c r="DO51" s="235"/>
      <c r="DP51" s="235"/>
      <c r="DQ51" s="231"/>
      <c r="DS51" s="231"/>
      <c r="DT51" s="235"/>
      <c r="DU51" s="235"/>
      <c r="DV51" s="231"/>
      <c r="DX51" s="231"/>
      <c r="DY51" s="235"/>
      <c r="DZ51" s="235"/>
      <c r="EA51" s="231"/>
      <c r="EC51" s="231"/>
      <c r="ED51" s="235"/>
      <c r="EE51" s="235"/>
      <c r="EF51" s="231"/>
      <c r="EH51" s="231">
        <f t="shared" si="18"/>
        <v>23</v>
      </c>
      <c r="EI51" s="235"/>
      <c r="EJ51" s="235"/>
      <c r="EK51" s="231">
        <f t="shared" si="29"/>
        <v>0</v>
      </c>
    </row>
    <row r="52" spans="1:141" x14ac:dyDescent="0.3">
      <c r="A52" s="368" t="s">
        <v>1038</v>
      </c>
      <c r="B52" s="416"/>
      <c r="C52" s="370" t="s">
        <v>1179</v>
      </c>
      <c r="D52" s="384" t="s">
        <v>1056</v>
      </c>
      <c r="E52" s="411"/>
      <c r="G52" s="224" t="s">
        <v>944</v>
      </c>
      <c r="H52" s="225"/>
      <c r="I52" s="225"/>
      <c r="J52" s="225"/>
      <c r="K52" s="225"/>
      <c r="M52" s="231">
        <f t="shared" si="15"/>
        <v>0</v>
      </c>
      <c r="N52" s="235"/>
      <c r="O52" s="235"/>
      <c r="P52" s="231">
        <v>0</v>
      </c>
      <c r="R52" s="231"/>
      <c r="S52" s="231"/>
      <c r="T52" s="235"/>
      <c r="U52" s="235"/>
      <c r="V52" s="231"/>
      <c r="W52" s="231"/>
      <c r="Y52" s="252"/>
      <c r="Z52" s="252"/>
      <c r="AA52" s="235"/>
      <c r="AB52" s="235"/>
      <c r="AC52" s="231"/>
      <c r="AD52" s="252"/>
      <c r="AF52" s="252"/>
      <c r="AG52" s="252"/>
      <c r="AH52" s="235"/>
      <c r="AI52" s="235"/>
      <c r="AJ52" s="231"/>
      <c r="AK52" s="252"/>
      <c r="AM52" s="252"/>
      <c r="AN52" s="252"/>
      <c r="AO52" s="252"/>
      <c r="AP52" s="252"/>
      <c r="AQ52" s="252"/>
      <c r="AR52" s="252"/>
      <c r="AT52" s="231">
        <f t="shared" si="16"/>
        <v>28</v>
      </c>
      <c r="AU52" s="235"/>
      <c r="AV52" s="235"/>
      <c r="AW52" s="231">
        <f t="shared" si="19"/>
        <v>0</v>
      </c>
      <c r="AX52" s="208"/>
      <c r="AY52" s="397">
        <v>6</v>
      </c>
      <c r="AZ52" s="397">
        <v>5</v>
      </c>
      <c r="BA52" s="235"/>
      <c r="BB52" s="235"/>
      <c r="BC52" s="231"/>
      <c r="BD52" s="231"/>
      <c r="BF52" s="397">
        <v>6</v>
      </c>
      <c r="BG52" s="397">
        <v>6</v>
      </c>
      <c r="BH52" s="235"/>
      <c r="BI52" s="235"/>
      <c r="BJ52" s="231"/>
      <c r="BK52" s="231"/>
      <c r="BM52" s="414"/>
      <c r="BN52" s="397">
        <v>5</v>
      </c>
      <c r="BO52" s="235"/>
      <c r="BP52" s="235"/>
      <c r="BQ52" s="231"/>
      <c r="BR52" s="230"/>
      <c r="BS52" s="252"/>
      <c r="BT52" s="252"/>
      <c r="BU52" s="397"/>
      <c r="BV52" s="235"/>
      <c r="BW52" s="235"/>
      <c r="BX52" s="231"/>
      <c r="BY52" s="231"/>
      <c r="CB52" s="231">
        <f t="shared" si="17"/>
        <v>0</v>
      </c>
      <c r="CC52" s="235"/>
      <c r="CD52" s="235"/>
      <c r="CE52" s="231">
        <v>0</v>
      </c>
      <c r="CF52" s="208"/>
      <c r="CG52" s="231"/>
      <c r="CH52" s="231"/>
      <c r="CI52" s="235"/>
      <c r="CJ52" s="235"/>
      <c r="CK52" s="231"/>
      <c r="CL52" s="231"/>
      <c r="CN52" s="231"/>
      <c r="CO52" s="414"/>
      <c r="CP52" s="235"/>
      <c r="CQ52" s="235"/>
      <c r="CR52" s="231"/>
      <c r="CS52" s="231"/>
      <c r="CU52" s="231"/>
      <c r="CV52" s="414"/>
      <c r="CW52" s="235"/>
      <c r="CX52" s="235"/>
      <c r="CY52" s="231"/>
      <c r="CZ52" s="231"/>
      <c r="DB52" s="231"/>
      <c r="DC52" s="231"/>
      <c r="DD52" s="235"/>
      <c r="DE52" s="235"/>
      <c r="DF52" s="231"/>
      <c r="DG52" s="231"/>
      <c r="DI52" s="231">
        <v>0</v>
      </c>
      <c r="DJ52" s="235"/>
      <c r="DK52" s="235"/>
      <c r="DL52" s="231">
        <v>0</v>
      </c>
      <c r="DN52" s="231"/>
      <c r="DO52" s="235"/>
      <c r="DP52" s="235"/>
      <c r="DQ52" s="231"/>
      <c r="DS52" s="231"/>
      <c r="DT52" s="235"/>
      <c r="DU52" s="235"/>
      <c r="DV52" s="231"/>
      <c r="DX52" s="231"/>
      <c r="DY52" s="235"/>
      <c r="DZ52" s="235"/>
      <c r="EA52" s="231"/>
      <c r="EC52" s="231"/>
      <c r="ED52" s="235"/>
      <c r="EE52" s="235"/>
      <c r="EF52" s="231"/>
      <c r="EH52" s="231">
        <f t="shared" si="18"/>
        <v>28</v>
      </c>
      <c r="EI52" s="235"/>
      <c r="EJ52" s="235"/>
      <c r="EK52" s="231">
        <v>0</v>
      </c>
    </row>
    <row r="53" spans="1:141" x14ac:dyDescent="0.3">
      <c r="A53" s="368" t="s">
        <v>997</v>
      </c>
      <c r="B53" s="371"/>
      <c r="C53" s="370" t="s">
        <v>1179</v>
      </c>
      <c r="D53" s="370" t="s">
        <v>1057</v>
      </c>
      <c r="E53" s="411" t="s">
        <v>1183</v>
      </c>
      <c r="G53" s="224" t="s">
        <v>944</v>
      </c>
      <c r="H53" s="225"/>
      <c r="I53" s="225"/>
      <c r="J53" s="225"/>
      <c r="K53" s="225"/>
      <c r="M53" s="231">
        <f t="shared" si="15"/>
        <v>11</v>
      </c>
      <c r="N53" s="235"/>
      <c r="O53" s="235"/>
      <c r="P53" s="231">
        <v>0</v>
      </c>
      <c r="R53" s="231"/>
      <c r="S53" s="231"/>
      <c r="T53" s="235"/>
      <c r="U53" s="235"/>
      <c r="V53" s="231"/>
      <c r="W53" s="231"/>
      <c r="Y53" s="252"/>
      <c r="Z53" s="252"/>
      <c r="AA53" s="235"/>
      <c r="AB53" s="235"/>
      <c r="AC53" s="231"/>
      <c r="AD53" s="252"/>
      <c r="AF53" s="252">
        <v>6</v>
      </c>
      <c r="AG53" s="252">
        <v>5</v>
      </c>
      <c r="AH53" s="235"/>
      <c r="AI53" s="235"/>
      <c r="AJ53" s="231"/>
      <c r="AK53" s="252" t="s">
        <v>1132</v>
      </c>
      <c r="AM53" s="252"/>
      <c r="AN53" s="252"/>
      <c r="AO53" s="252"/>
      <c r="AP53" s="252"/>
      <c r="AQ53" s="252"/>
      <c r="AR53" s="252"/>
      <c r="AT53" s="231">
        <f t="shared" si="16"/>
        <v>0</v>
      </c>
      <c r="AU53" s="235"/>
      <c r="AV53" s="235"/>
      <c r="AW53" s="231">
        <f t="shared" si="19"/>
        <v>0</v>
      </c>
      <c r="AX53" s="208"/>
      <c r="AY53" s="231"/>
      <c r="AZ53" s="231"/>
      <c r="BA53" s="235"/>
      <c r="BB53" s="235"/>
      <c r="BC53" s="231"/>
      <c r="BD53" s="231"/>
      <c r="BF53" s="231"/>
      <c r="BG53" s="231"/>
      <c r="BH53" s="235"/>
      <c r="BI53" s="235"/>
      <c r="BJ53" s="231"/>
      <c r="BK53" s="231"/>
      <c r="BM53" s="414"/>
      <c r="BN53" s="231"/>
      <c r="BO53" s="235"/>
      <c r="BP53" s="235"/>
      <c r="BQ53" s="231"/>
      <c r="BR53" s="230"/>
      <c r="BS53" s="252"/>
      <c r="BT53" s="252"/>
      <c r="BU53" s="231"/>
      <c r="BV53" s="235"/>
      <c r="BW53" s="235"/>
      <c r="BX53" s="231"/>
      <c r="BY53" s="231"/>
      <c r="CB53" s="231">
        <f t="shared" si="17"/>
        <v>0</v>
      </c>
      <c r="CC53" s="235"/>
      <c r="CD53" s="235"/>
      <c r="CE53" s="231">
        <v>0</v>
      </c>
      <c r="CF53" s="208"/>
      <c r="CG53" s="231"/>
      <c r="CH53" s="231"/>
      <c r="CI53" s="235"/>
      <c r="CJ53" s="235"/>
      <c r="CK53" s="231"/>
      <c r="CL53" s="231"/>
      <c r="CN53" s="231"/>
      <c r="CO53" s="414"/>
      <c r="CP53" s="235"/>
      <c r="CQ53" s="235"/>
      <c r="CR53" s="231"/>
      <c r="CS53" s="231"/>
      <c r="CU53" s="231"/>
      <c r="CV53" s="414"/>
      <c r="CW53" s="235"/>
      <c r="CX53" s="235"/>
      <c r="CY53" s="231"/>
      <c r="CZ53" s="231"/>
      <c r="DB53" s="231"/>
      <c r="DC53" s="231"/>
      <c r="DD53" s="235"/>
      <c r="DE53" s="235"/>
      <c r="DF53" s="231"/>
      <c r="DG53" s="231"/>
      <c r="DI53" s="231">
        <v>0</v>
      </c>
      <c r="DJ53" s="235"/>
      <c r="DK53" s="235"/>
      <c r="DL53" s="231">
        <v>0</v>
      </c>
      <c r="DN53" s="231"/>
      <c r="DO53" s="235"/>
      <c r="DP53" s="235"/>
      <c r="DQ53" s="231"/>
      <c r="DS53" s="231"/>
      <c r="DT53" s="235"/>
      <c r="DU53" s="235"/>
      <c r="DV53" s="231"/>
      <c r="DX53" s="231"/>
      <c r="DY53" s="235"/>
      <c r="DZ53" s="235"/>
      <c r="EA53" s="231"/>
      <c r="EC53" s="231"/>
      <c r="ED53" s="235"/>
      <c r="EE53" s="235"/>
      <c r="EF53" s="231"/>
      <c r="EH53" s="231">
        <f t="shared" si="18"/>
        <v>11</v>
      </c>
      <c r="EI53" s="235"/>
      <c r="EJ53" s="235"/>
      <c r="EK53" s="231">
        <v>0</v>
      </c>
    </row>
    <row r="54" spans="1:141" x14ac:dyDescent="0.3">
      <c r="A54" s="368" t="s">
        <v>998</v>
      </c>
      <c r="B54" s="371"/>
      <c r="C54" s="370" t="s">
        <v>1179</v>
      </c>
      <c r="D54" s="370" t="s">
        <v>1058</v>
      </c>
      <c r="E54" s="411" t="s">
        <v>1181</v>
      </c>
      <c r="G54" s="224" t="s">
        <v>944</v>
      </c>
      <c r="H54" s="225"/>
      <c r="I54" s="225"/>
      <c r="J54" s="225"/>
      <c r="K54" s="225"/>
      <c r="M54" s="231">
        <f t="shared" si="15"/>
        <v>12</v>
      </c>
      <c r="N54" s="235"/>
      <c r="O54" s="235"/>
      <c r="P54" s="231">
        <f>SUM(V54,AC54,AJ54,AQ54)</f>
        <v>0</v>
      </c>
      <c r="R54" s="397">
        <v>6</v>
      </c>
      <c r="S54" s="397">
        <v>6</v>
      </c>
      <c r="T54" s="235"/>
      <c r="U54" s="235"/>
      <c r="V54" s="231"/>
      <c r="W54" s="397" t="s">
        <v>1133</v>
      </c>
      <c r="Y54" s="252"/>
      <c r="Z54" s="252"/>
      <c r="AA54" s="235"/>
      <c r="AB54" s="235"/>
      <c r="AC54" s="231"/>
      <c r="AD54" s="252"/>
      <c r="AF54" s="252"/>
      <c r="AG54" s="252"/>
      <c r="AH54" s="235"/>
      <c r="AI54" s="235"/>
      <c r="AJ54" s="231"/>
      <c r="AK54" s="252"/>
      <c r="AM54" s="252"/>
      <c r="AN54" s="252"/>
      <c r="AO54" s="252"/>
      <c r="AP54" s="252"/>
      <c r="AQ54" s="252"/>
      <c r="AR54" s="252"/>
      <c r="AT54" s="231">
        <f t="shared" si="16"/>
        <v>0</v>
      </c>
      <c r="AU54" s="235"/>
      <c r="AV54" s="235"/>
      <c r="AW54" s="231">
        <f t="shared" si="19"/>
        <v>0</v>
      </c>
      <c r="AX54" s="208"/>
      <c r="AY54" s="231"/>
      <c r="AZ54" s="231"/>
      <c r="BA54" s="235"/>
      <c r="BB54" s="235"/>
      <c r="BC54" s="231"/>
      <c r="BD54" s="231"/>
      <c r="BF54" s="231"/>
      <c r="BG54" s="231"/>
      <c r="BH54" s="235"/>
      <c r="BI54" s="235"/>
      <c r="BJ54" s="231"/>
      <c r="BK54" s="231"/>
      <c r="BM54" s="414"/>
      <c r="BN54" s="231"/>
      <c r="BO54" s="235"/>
      <c r="BP54" s="235"/>
      <c r="BQ54" s="231"/>
      <c r="BR54" s="230"/>
      <c r="BS54" s="252"/>
      <c r="BT54" s="252"/>
      <c r="BU54" s="231"/>
      <c r="BV54" s="235"/>
      <c r="BW54" s="235"/>
      <c r="BX54" s="231"/>
      <c r="BY54" s="231"/>
      <c r="CB54" s="231">
        <f t="shared" si="17"/>
        <v>0</v>
      </c>
      <c r="CC54" s="235"/>
      <c r="CD54" s="235"/>
      <c r="CE54" s="231">
        <f>SUM(CK54,CR54,CY54,DF54)</f>
        <v>0</v>
      </c>
      <c r="CF54" s="208"/>
      <c r="CG54" s="231"/>
      <c r="CH54" s="231"/>
      <c r="CI54" s="235"/>
      <c r="CJ54" s="235"/>
      <c r="CK54" s="231"/>
      <c r="CL54" s="231"/>
      <c r="CN54" s="231"/>
      <c r="CO54" s="414"/>
      <c r="CP54" s="235"/>
      <c r="CQ54" s="235"/>
      <c r="CR54" s="231"/>
      <c r="CS54" s="231"/>
      <c r="CU54" s="231"/>
      <c r="CV54" s="414"/>
      <c r="CW54" s="235"/>
      <c r="CX54" s="235"/>
      <c r="CY54" s="231"/>
      <c r="CZ54" s="231"/>
      <c r="DB54" s="231"/>
      <c r="DC54" s="231"/>
      <c r="DD54" s="235"/>
      <c r="DE54" s="235"/>
      <c r="DF54" s="231"/>
      <c r="DG54" s="231"/>
      <c r="DI54" s="231">
        <f>SUM(DN54,DS54,DX54,EC54)</f>
        <v>0</v>
      </c>
      <c r="DJ54" s="235"/>
      <c r="DK54" s="235"/>
      <c r="DL54" s="231">
        <f>SUM(DQ54,DV54,EA54,EF54)</f>
        <v>0</v>
      </c>
      <c r="DN54" s="231"/>
      <c r="DO54" s="235"/>
      <c r="DP54" s="235"/>
      <c r="DQ54" s="231"/>
      <c r="DS54" s="231"/>
      <c r="DT54" s="235"/>
      <c r="DU54" s="235"/>
      <c r="DV54" s="231"/>
      <c r="DX54" s="231"/>
      <c r="DY54" s="235"/>
      <c r="DZ54" s="235"/>
      <c r="EA54" s="231"/>
      <c r="EC54" s="231"/>
      <c r="ED54" s="235"/>
      <c r="EE54" s="235"/>
      <c r="EF54" s="231"/>
      <c r="EH54" s="231">
        <f t="shared" si="18"/>
        <v>12</v>
      </c>
      <c r="EI54" s="235"/>
      <c r="EJ54" s="235"/>
      <c r="EK54" s="231">
        <f>SUM(P54,AW54,CE54,DL54)</f>
        <v>0</v>
      </c>
    </row>
    <row r="55" spans="1:141" x14ac:dyDescent="0.3">
      <c r="A55" s="368" t="s">
        <v>1097</v>
      </c>
      <c r="B55" s="371"/>
      <c r="C55" s="369"/>
      <c r="D55" s="370" t="s">
        <v>1060</v>
      </c>
      <c r="E55" s="411"/>
      <c r="G55" s="224" t="s">
        <v>944</v>
      </c>
      <c r="H55" s="225"/>
      <c r="I55" s="225"/>
      <c r="J55" s="225"/>
      <c r="K55" s="225"/>
      <c r="M55" s="231">
        <f t="shared" si="15"/>
        <v>0</v>
      </c>
      <c r="N55" s="235"/>
      <c r="O55" s="235"/>
      <c r="P55" s="231">
        <f>SUM(V55,AC55,AJ55,AQ55)</f>
        <v>0</v>
      </c>
      <c r="R55" s="231"/>
      <c r="S55" s="231"/>
      <c r="T55" s="235"/>
      <c r="U55" s="235"/>
      <c r="V55" s="231"/>
      <c r="W55" s="231"/>
      <c r="Y55" s="252"/>
      <c r="Z55" s="252"/>
      <c r="AA55" s="235"/>
      <c r="AB55" s="235"/>
      <c r="AC55" s="231"/>
      <c r="AD55" s="252"/>
      <c r="AF55" s="252"/>
      <c r="AG55" s="252"/>
      <c r="AH55" s="235"/>
      <c r="AI55" s="235"/>
      <c r="AJ55" s="231"/>
      <c r="AK55" s="252"/>
      <c r="AM55" s="252"/>
      <c r="AN55" s="252"/>
      <c r="AO55" s="252"/>
      <c r="AP55" s="252"/>
      <c r="AQ55" s="252"/>
      <c r="AR55" s="252"/>
      <c r="AT55" s="231">
        <f t="shared" si="16"/>
        <v>23</v>
      </c>
      <c r="AU55" s="235"/>
      <c r="AV55" s="235"/>
      <c r="AW55" s="231">
        <f t="shared" si="19"/>
        <v>0</v>
      </c>
      <c r="AX55" s="208"/>
      <c r="AY55" s="231">
        <v>6</v>
      </c>
      <c r="AZ55" s="231">
        <v>5</v>
      </c>
      <c r="BA55" s="235"/>
      <c r="BB55" s="235"/>
      <c r="BC55" s="231"/>
      <c r="BD55" s="231"/>
      <c r="BF55" s="231">
        <v>6</v>
      </c>
      <c r="BG55" s="231">
        <v>6</v>
      </c>
      <c r="BH55" s="235"/>
      <c r="BI55" s="235"/>
      <c r="BJ55" s="231"/>
      <c r="BK55" s="231"/>
      <c r="BM55" s="414"/>
      <c r="BN55" s="231"/>
      <c r="BO55" s="235"/>
      <c r="BP55" s="235"/>
      <c r="BQ55" s="231"/>
      <c r="BR55" s="230"/>
      <c r="BS55" s="252"/>
      <c r="BT55" s="252"/>
      <c r="BU55" s="231"/>
      <c r="BV55" s="235"/>
      <c r="BW55" s="235"/>
      <c r="BX55" s="231"/>
      <c r="BY55" s="231"/>
      <c r="CB55" s="231">
        <f t="shared" si="17"/>
        <v>0</v>
      </c>
      <c r="CC55" s="235"/>
      <c r="CD55" s="235"/>
      <c r="CE55" s="231">
        <f>SUM(CK55,CR55,CY55,DF55)</f>
        <v>0</v>
      </c>
      <c r="CF55" s="208"/>
      <c r="CG55" s="231"/>
      <c r="CH55" s="231"/>
      <c r="CI55" s="235"/>
      <c r="CJ55" s="235"/>
      <c r="CK55" s="231"/>
      <c r="CL55" s="231"/>
      <c r="CN55" s="231"/>
      <c r="CO55" s="414"/>
      <c r="CP55" s="235"/>
      <c r="CQ55" s="235"/>
      <c r="CR55" s="231"/>
      <c r="CS55" s="231"/>
      <c r="CU55" s="231"/>
      <c r="CV55" s="414"/>
      <c r="CW55" s="235"/>
      <c r="CX55" s="235"/>
      <c r="CY55" s="231"/>
      <c r="CZ55" s="231"/>
      <c r="DB55" s="231"/>
      <c r="DC55" s="231"/>
      <c r="DD55" s="235"/>
      <c r="DE55" s="235"/>
      <c r="DF55" s="231"/>
      <c r="DG55" s="231"/>
      <c r="DI55" s="231">
        <f>SUM(DN55,DS55,DX55,EC55)</f>
        <v>0</v>
      </c>
      <c r="DJ55" s="235"/>
      <c r="DK55" s="235"/>
      <c r="DL55" s="231">
        <f>SUM(DQ55,DV55,EA55,EF55)</f>
        <v>0</v>
      </c>
      <c r="DN55" s="231"/>
      <c r="DO55" s="235"/>
      <c r="DP55" s="235"/>
      <c r="DQ55" s="231"/>
      <c r="DS55" s="231"/>
      <c r="DT55" s="235"/>
      <c r="DU55" s="235"/>
      <c r="DV55" s="231"/>
      <c r="DX55" s="231"/>
      <c r="DY55" s="235"/>
      <c r="DZ55" s="235"/>
      <c r="EA55" s="231"/>
      <c r="EC55" s="231"/>
      <c r="ED55" s="235"/>
      <c r="EE55" s="235"/>
      <c r="EF55" s="231"/>
      <c r="EH55" s="231">
        <f t="shared" si="18"/>
        <v>23</v>
      </c>
      <c r="EI55" s="235"/>
      <c r="EJ55" s="235"/>
      <c r="EK55" s="231">
        <f>SUM(P55,AW55,CE55,DL55)</f>
        <v>0</v>
      </c>
    </row>
    <row r="56" spans="1:141" x14ac:dyDescent="0.3">
      <c r="A56" s="368" t="s">
        <v>999</v>
      </c>
      <c r="B56" s="371"/>
      <c r="C56" s="370" t="s">
        <v>1179</v>
      </c>
      <c r="D56" s="370" t="s">
        <v>1061</v>
      </c>
      <c r="E56" s="413" t="s">
        <v>1182</v>
      </c>
      <c r="G56" s="224" t="s">
        <v>944</v>
      </c>
      <c r="H56" s="225"/>
      <c r="I56" s="225"/>
      <c r="J56" s="225"/>
      <c r="K56" s="225"/>
      <c r="M56" s="231">
        <f t="shared" si="15"/>
        <v>23</v>
      </c>
      <c r="N56" s="235"/>
      <c r="O56" s="235"/>
      <c r="P56" s="231">
        <f>SUM(V56,AC56,AJ56,AQ56)</f>
        <v>0</v>
      </c>
      <c r="R56" s="231"/>
      <c r="S56" s="231"/>
      <c r="T56" s="235"/>
      <c r="U56" s="235"/>
      <c r="V56" s="231"/>
      <c r="W56" s="231"/>
      <c r="Y56" s="397">
        <v>6</v>
      </c>
      <c r="Z56" s="397">
        <v>6</v>
      </c>
      <c r="AA56" s="235"/>
      <c r="AB56" s="235"/>
      <c r="AC56" s="231"/>
      <c r="AD56" s="397" t="s">
        <v>1133</v>
      </c>
      <c r="AF56" s="397">
        <v>6</v>
      </c>
      <c r="AG56" s="397">
        <v>5</v>
      </c>
      <c r="AH56" s="235"/>
      <c r="AI56" s="235"/>
      <c r="AJ56" s="231"/>
      <c r="AK56" s="397" t="s">
        <v>1133</v>
      </c>
      <c r="AM56" s="252"/>
      <c r="AN56" s="252"/>
      <c r="AO56" s="252"/>
      <c r="AP56" s="252"/>
      <c r="AQ56" s="252"/>
      <c r="AR56" s="252"/>
      <c r="AT56" s="231">
        <f t="shared" si="16"/>
        <v>0</v>
      </c>
      <c r="AU56" s="235"/>
      <c r="AV56" s="235"/>
      <c r="AW56" s="231">
        <f t="shared" si="19"/>
        <v>0</v>
      </c>
      <c r="AX56" s="208"/>
      <c r="AY56" s="231"/>
      <c r="AZ56" s="231"/>
      <c r="BA56" s="235"/>
      <c r="BB56" s="235"/>
      <c r="BC56" s="231"/>
      <c r="BD56" s="231"/>
      <c r="BF56" s="231"/>
      <c r="BG56" s="231"/>
      <c r="BH56" s="235"/>
      <c r="BI56" s="235"/>
      <c r="BJ56" s="231"/>
      <c r="BK56" s="231"/>
      <c r="BM56" s="414"/>
      <c r="BN56" s="231"/>
      <c r="BO56" s="235"/>
      <c r="BP56" s="235"/>
      <c r="BQ56" s="231"/>
      <c r="BR56" s="230"/>
      <c r="BS56" s="252"/>
      <c r="BT56" s="252"/>
      <c r="BU56" s="231"/>
      <c r="BV56" s="235"/>
      <c r="BW56" s="235"/>
      <c r="BX56" s="231"/>
      <c r="BY56" s="231"/>
      <c r="CB56" s="231">
        <f t="shared" si="17"/>
        <v>0</v>
      </c>
      <c r="CC56" s="235"/>
      <c r="CD56" s="235"/>
      <c r="CE56" s="231">
        <f>SUM(CK56,CR56,CY56,DF56)</f>
        <v>0</v>
      </c>
      <c r="CF56" s="208"/>
      <c r="CG56" s="231"/>
      <c r="CH56" s="231"/>
      <c r="CI56" s="235"/>
      <c r="CJ56" s="235"/>
      <c r="CK56" s="231"/>
      <c r="CL56" s="231"/>
      <c r="CN56" s="231"/>
      <c r="CO56" s="414"/>
      <c r="CP56" s="235"/>
      <c r="CQ56" s="235"/>
      <c r="CR56" s="231"/>
      <c r="CS56" s="231"/>
      <c r="CU56" s="231"/>
      <c r="CV56" s="414"/>
      <c r="CW56" s="235"/>
      <c r="CX56" s="235"/>
      <c r="CY56" s="231"/>
      <c r="CZ56" s="231"/>
      <c r="DB56" s="231"/>
      <c r="DC56" s="231"/>
      <c r="DD56" s="235"/>
      <c r="DE56" s="235"/>
      <c r="DF56" s="231"/>
      <c r="DG56" s="231"/>
      <c r="DI56" s="231">
        <f>SUM(DN56,DS56,DX56,EC56)</f>
        <v>0</v>
      </c>
      <c r="DJ56" s="235"/>
      <c r="DK56" s="235"/>
      <c r="DL56" s="231">
        <f>SUM(DQ56,DV56,EA56,EF56)</f>
        <v>0</v>
      </c>
      <c r="DN56" s="231"/>
      <c r="DO56" s="235"/>
      <c r="DP56" s="235"/>
      <c r="DQ56" s="231"/>
      <c r="DS56" s="231"/>
      <c r="DT56" s="235"/>
      <c r="DU56" s="235"/>
      <c r="DV56" s="231"/>
      <c r="DX56" s="231"/>
      <c r="DY56" s="235"/>
      <c r="DZ56" s="235"/>
      <c r="EA56" s="231"/>
      <c r="EC56" s="231"/>
      <c r="ED56" s="235"/>
      <c r="EE56" s="235"/>
      <c r="EF56" s="231"/>
      <c r="EH56" s="231">
        <f t="shared" si="18"/>
        <v>23</v>
      </c>
      <c r="EI56" s="235"/>
      <c r="EJ56" s="235"/>
      <c r="EK56" s="231">
        <f>SUM(P56,AW56,CE56,DL56)</f>
        <v>0</v>
      </c>
    </row>
    <row r="57" spans="1:141" x14ac:dyDescent="0.3">
      <c r="A57" s="368" t="s">
        <v>965</v>
      </c>
      <c r="B57" s="416" t="s">
        <v>1180</v>
      </c>
      <c r="C57" s="369" t="s">
        <v>1178</v>
      </c>
      <c r="D57" s="370" t="s">
        <v>1062</v>
      </c>
      <c r="E57" s="413" t="s">
        <v>1193</v>
      </c>
      <c r="G57" s="224" t="s">
        <v>944</v>
      </c>
      <c r="H57" s="225"/>
      <c r="I57" s="225"/>
      <c r="J57" s="225"/>
      <c r="K57" s="225"/>
      <c r="M57" s="231">
        <f t="shared" si="15"/>
        <v>33</v>
      </c>
      <c r="N57" s="235"/>
      <c r="O57" s="235"/>
      <c r="P57" s="231"/>
      <c r="R57" s="252">
        <v>5</v>
      </c>
      <c r="S57" s="252">
        <v>5</v>
      </c>
      <c r="T57" s="235"/>
      <c r="U57" s="235"/>
      <c r="V57" s="231"/>
      <c r="W57" s="252" t="s">
        <v>1132</v>
      </c>
      <c r="Y57" s="252">
        <v>6</v>
      </c>
      <c r="Z57" s="252">
        <v>6</v>
      </c>
      <c r="AA57" s="235"/>
      <c r="AB57" s="235"/>
      <c r="AC57" s="231"/>
      <c r="AD57" s="252" t="s">
        <v>1132</v>
      </c>
      <c r="AF57" s="252">
        <v>6</v>
      </c>
      <c r="AG57" s="252">
        <v>5</v>
      </c>
      <c r="AH57" s="235"/>
      <c r="AI57" s="235"/>
      <c r="AJ57" s="231"/>
      <c r="AK57" s="252" t="s">
        <v>1132</v>
      </c>
      <c r="AM57" s="252"/>
      <c r="AN57" s="252"/>
      <c r="AO57" s="252"/>
      <c r="AP57" s="252"/>
      <c r="AQ57" s="252"/>
      <c r="AR57" s="252"/>
      <c r="AT57" s="231">
        <f t="shared" si="16"/>
        <v>0</v>
      </c>
      <c r="AU57" s="235"/>
      <c r="AV57" s="235"/>
      <c r="AW57" s="231">
        <f t="shared" si="19"/>
        <v>0</v>
      </c>
      <c r="AX57" s="208"/>
      <c r="AY57" s="231"/>
      <c r="AZ57" s="231"/>
      <c r="BA57" s="235"/>
      <c r="BB57" s="235"/>
      <c r="BC57" s="231"/>
      <c r="BD57" s="231"/>
      <c r="BF57" s="231"/>
      <c r="BG57" s="231"/>
      <c r="BH57" s="235"/>
      <c r="BI57" s="235"/>
      <c r="BJ57" s="231"/>
      <c r="BK57" s="231"/>
      <c r="BM57" s="414"/>
      <c r="BN57" s="231"/>
      <c r="BO57" s="235"/>
      <c r="BP57" s="235"/>
      <c r="BQ57" s="231"/>
      <c r="BR57" s="230"/>
      <c r="BS57" s="252"/>
      <c r="BT57" s="252"/>
      <c r="BU57" s="231"/>
      <c r="BV57" s="235"/>
      <c r="BW57" s="235"/>
      <c r="BX57" s="231"/>
      <c r="BY57" s="231"/>
      <c r="CB57" s="231">
        <f t="shared" si="17"/>
        <v>0</v>
      </c>
      <c r="CC57" s="235"/>
      <c r="CD57" s="235"/>
      <c r="CE57" s="231"/>
      <c r="CF57" s="208"/>
      <c r="CG57" s="231"/>
      <c r="CH57" s="231"/>
      <c r="CI57" s="235"/>
      <c r="CJ57" s="235"/>
      <c r="CK57" s="231"/>
      <c r="CL57" s="231"/>
      <c r="CN57" s="231"/>
      <c r="CO57" s="414"/>
      <c r="CP57" s="235"/>
      <c r="CQ57" s="235"/>
      <c r="CR57" s="231"/>
      <c r="CS57" s="231"/>
      <c r="CU57" s="231"/>
      <c r="CV57" s="414"/>
      <c r="CW57" s="235"/>
      <c r="CX57" s="235"/>
      <c r="CY57" s="231"/>
      <c r="CZ57" s="231"/>
      <c r="DB57" s="231"/>
      <c r="DC57" s="231"/>
      <c r="DD57" s="235"/>
      <c r="DE57" s="235"/>
      <c r="DF57" s="231"/>
      <c r="DG57" s="231"/>
      <c r="DI57" s="231"/>
      <c r="DJ57" s="235"/>
      <c r="DK57" s="235"/>
      <c r="DL57" s="231"/>
      <c r="DN57" s="231"/>
      <c r="DO57" s="235"/>
      <c r="DP57" s="235"/>
      <c r="DQ57" s="231"/>
      <c r="DS57" s="231"/>
      <c r="DT57" s="235"/>
      <c r="DU57" s="235"/>
      <c r="DV57" s="231"/>
      <c r="DX57" s="231"/>
      <c r="DY57" s="235"/>
      <c r="DZ57" s="235"/>
      <c r="EA57" s="231"/>
      <c r="EC57" s="231"/>
      <c r="ED57" s="235"/>
      <c r="EE57" s="235"/>
      <c r="EF57" s="231"/>
      <c r="EH57" s="231">
        <f t="shared" si="18"/>
        <v>33</v>
      </c>
      <c r="EI57" s="235"/>
      <c r="EJ57" s="235"/>
      <c r="EK57" s="231"/>
    </row>
    <row r="58" spans="1:141" x14ac:dyDescent="0.3">
      <c r="A58" s="375" t="s">
        <v>1000</v>
      </c>
      <c r="B58" s="416"/>
      <c r="C58" s="393"/>
      <c r="D58" s="370" t="s">
        <v>1063</v>
      </c>
      <c r="E58" s="413"/>
      <c r="G58" s="224" t="s">
        <v>944</v>
      </c>
      <c r="H58" s="225"/>
      <c r="I58" s="225"/>
      <c r="J58" s="225"/>
      <c r="K58" s="225"/>
      <c r="M58" s="231">
        <f t="shared" si="15"/>
        <v>0</v>
      </c>
      <c r="N58" s="235"/>
      <c r="O58" s="235"/>
      <c r="P58" s="231"/>
      <c r="R58" s="231"/>
      <c r="S58" s="231"/>
      <c r="T58" s="235"/>
      <c r="U58" s="235"/>
      <c r="V58" s="231"/>
      <c r="W58" s="231"/>
      <c r="Y58" s="231"/>
      <c r="Z58" s="231"/>
      <c r="AA58" s="235"/>
      <c r="AB58" s="235"/>
      <c r="AC58" s="231"/>
      <c r="AD58" s="231"/>
      <c r="AF58" s="231"/>
      <c r="AG58" s="231"/>
      <c r="AH58" s="235"/>
      <c r="AI58" s="235"/>
      <c r="AJ58" s="231"/>
      <c r="AK58" s="231"/>
      <c r="AM58" s="252"/>
      <c r="AN58" s="252"/>
      <c r="AO58" s="252"/>
      <c r="AP58" s="252"/>
      <c r="AQ58" s="252"/>
      <c r="AR58" s="252"/>
      <c r="AT58" s="231">
        <f t="shared" si="16"/>
        <v>11</v>
      </c>
      <c r="AU58" s="235"/>
      <c r="AV58" s="235"/>
      <c r="AW58" s="231">
        <f t="shared" si="19"/>
        <v>0</v>
      </c>
      <c r="AX58" s="208"/>
      <c r="AY58" s="231">
        <v>6</v>
      </c>
      <c r="AZ58" s="231">
        <v>5</v>
      </c>
      <c r="BA58" s="235"/>
      <c r="BB58" s="235"/>
      <c r="BC58" s="231"/>
      <c r="BD58" s="231"/>
      <c r="BF58" s="231"/>
      <c r="BG58" s="231"/>
      <c r="BH58" s="235"/>
      <c r="BI58" s="235"/>
      <c r="BJ58" s="231"/>
      <c r="BK58" s="231"/>
      <c r="BM58" s="414"/>
      <c r="BN58" s="231"/>
      <c r="BO58" s="235"/>
      <c r="BP58" s="235"/>
      <c r="BQ58" s="231"/>
      <c r="BR58" s="230"/>
      <c r="BS58" s="252"/>
      <c r="BT58" s="252"/>
      <c r="BU58" s="231"/>
      <c r="BV58" s="235"/>
      <c r="BW58" s="235"/>
      <c r="BX58" s="231"/>
      <c r="BY58" s="231"/>
      <c r="CB58" s="231">
        <f t="shared" si="17"/>
        <v>0</v>
      </c>
      <c r="CC58" s="235"/>
      <c r="CD58" s="235"/>
      <c r="CE58" s="231"/>
      <c r="CF58" s="208"/>
      <c r="CG58" s="231"/>
      <c r="CH58" s="231"/>
      <c r="CI58" s="235"/>
      <c r="CJ58" s="235"/>
      <c r="CK58" s="231"/>
      <c r="CL58" s="231"/>
      <c r="CN58" s="231"/>
      <c r="CO58" s="414"/>
      <c r="CP58" s="235"/>
      <c r="CQ58" s="235"/>
      <c r="CR58" s="231"/>
      <c r="CS58" s="231"/>
      <c r="CU58" s="231"/>
      <c r="CV58" s="414"/>
      <c r="CW58" s="235"/>
      <c r="CX58" s="235"/>
      <c r="CY58" s="231"/>
      <c r="CZ58" s="231"/>
      <c r="DB58" s="231"/>
      <c r="DC58" s="231"/>
      <c r="DD58" s="235"/>
      <c r="DE58" s="235"/>
      <c r="DF58" s="231"/>
      <c r="DG58" s="231"/>
      <c r="DI58" s="231"/>
      <c r="DJ58" s="235"/>
      <c r="DK58" s="235"/>
      <c r="DL58" s="231"/>
      <c r="DN58" s="231"/>
      <c r="DO58" s="235"/>
      <c r="DP58" s="235"/>
      <c r="DQ58" s="231"/>
      <c r="DS58" s="231"/>
      <c r="DT58" s="235"/>
      <c r="DU58" s="235"/>
      <c r="DV58" s="231"/>
      <c r="DX58" s="231"/>
      <c r="DY58" s="235"/>
      <c r="DZ58" s="235"/>
      <c r="EA58" s="231"/>
      <c r="EC58" s="231"/>
      <c r="ED58" s="235"/>
      <c r="EE58" s="235"/>
      <c r="EF58" s="231"/>
      <c r="EH58" s="231">
        <f t="shared" si="18"/>
        <v>11</v>
      </c>
      <c r="EI58" s="235"/>
      <c r="EJ58" s="235"/>
      <c r="EK58" s="231"/>
    </row>
    <row r="59" spans="1:141" x14ac:dyDescent="0.3">
      <c r="A59" s="368" t="s">
        <v>1032</v>
      </c>
      <c r="B59" s="371"/>
      <c r="C59" s="370" t="s">
        <v>1179</v>
      </c>
      <c r="D59" s="411" t="s">
        <v>1064</v>
      </c>
      <c r="E59" s="413" t="s">
        <v>1181</v>
      </c>
      <c r="G59" s="224" t="s">
        <v>944</v>
      </c>
      <c r="H59" s="225"/>
      <c r="I59" s="225"/>
      <c r="J59" s="225"/>
      <c r="K59" s="225"/>
      <c r="M59" s="231">
        <f t="shared" si="15"/>
        <v>10</v>
      </c>
      <c r="N59" s="235"/>
      <c r="O59" s="235"/>
      <c r="P59" s="231">
        <f>SUM(V59,AC59,AJ59,AQ59)</f>
        <v>0</v>
      </c>
      <c r="R59" s="397">
        <v>5</v>
      </c>
      <c r="S59" s="397">
        <v>5</v>
      </c>
      <c r="T59" s="235"/>
      <c r="U59" s="235"/>
      <c r="V59" s="231"/>
      <c r="W59" s="397" t="s">
        <v>1133</v>
      </c>
      <c r="Y59" s="231"/>
      <c r="Z59" s="231"/>
      <c r="AA59" s="235"/>
      <c r="AB59" s="235"/>
      <c r="AC59" s="231"/>
      <c r="AD59" s="252"/>
      <c r="AF59" s="231"/>
      <c r="AG59" s="231"/>
      <c r="AH59" s="235"/>
      <c r="AI59" s="235"/>
      <c r="AJ59" s="231"/>
      <c r="AK59" s="231"/>
      <c r="AM59" s="252"/>
      <c r="AN59" s="252"/>
      <c r="AO59" s="252"/>
      <c r="AP59" s="252"/>
      <c r="AQ59" s="252"/>
      <c r="AR59" s="252"/>
      <c r="AT59" s="231">
        <f t="shared" si="16"/>
        <v>0</v>
      </c>
      <c r="AU59" s="235"/>
      <c r="AV59" s="235"/>
      <c r="AW59" s="231">
        <f t="shared" si="19"/>
        <v>0</v>
      </c>
      <c r="AX59" s="208"/>
      <c r="AY59" s="231"/>
      <c r="AZ59" s="231"/>
      <c r="BA59" s="235"/>
      <c r="BB59" s="235"/>
      <c r="BC59" s="231"/>
      <c r="BD59" s="231"/>
      <c r="BF59" s="231"/>
      <c r="BG59" s="231"/>
      <c r="BH59" s="235"/>
      <c r="BI59" s="235"/>
      <c r="BJ59" s="231"/>
      <c r="BK59" s="231"/>
      <c r="BM59" s="414"/>
      <c r="BN59" s="231"/>
      <c r="BO59" s="235"/>
      <c r="BP59" s="235"/>
      <c r="BQ59" s="231"/>
      <c r="BR59" s="230"/>
      <c r="BS59" s="252"/>
      <c r="BT59" s="252"/>
      <c r="BU59" s="231"/>
      <c r="BV59" s="235"/>
      <c r="BW59" s="235"/>
      <c r="BX59" s="231"/>
      <c r="BY59" s="231"/>
      <c r="CB59" s="231">
        <f t="shared" si="17"/>
        <v>0</v>
      </c>
      <c r="CC59" s="235"/>
      <c r="CD59" s="235"/>
      <c r="CE59" s="231">
        <f>SUM(CK59,CR59,CY59,DF59)</f>
        <v>0</v>
      </c>
      <c r="CF59" s="208"/>
      <c r="CG59" s="231"/>
      <c r="CH59" s="231"/>
      <c r="CI59" s="235"/>
      <c r="CJ59" s="235"/>
      <c r="CK59" s="231"/>
      <c r="CL59" s="231"/>
      <c r="CN59" s="231"/>
      <c r="CO59" s="414"/>
      <c r="CP59" s="235"/>
      <c r="CQ59" s="235"/>
      <c r="CR59" s="231"/>
      <c r="CS59" s="231"/>
      <c r="CU59" s="231"/>
      <c r="CV59" s="414"/>
      <c r="CW59" s="235"/>
      <c r="CX59" s="235"/>
      <c r="CY59" s="231"/>
      <c r="CZ59" s="231"/>
      <c r="DB59" s="231"/>
      <c r="DC59" s="231"/>
      <c r="DD59" s="235"/>
      <c r="DE59" s="235"/>
      <c r="DF59" s="231"/>
      <c r="DG59" s="231"/>
      <c r="DI59" s="231">
        <f>SUM(DN59,DS59,DX59,EC59)</f>
        <v>0</v>
      </c>
      <c r="DJ59" s="235"/>
      <c r="DK59" s="235"/>
      <c r="DL59" s="231">
        <f>SUM(DQ59,DV59,EA59,EF59)</f>
        <v>0</v>
      </c>
      <c r="DN59" s="231"/>
      <c r="DO59" s="235"/>
      <c r="DP59" s="235"/>
      <c r="DQ59" s="231"/>
      <c r="DS59" s="231"/>
      <c r="DT59" s="235"/>
      <c r="DU59" s="235"/>
      <c r="DV59" s="231"/>
      <c r="DX59" s="231"/>
      <c r="DY59" s="235"/>
      <c r="DZ59" s="235"/>
      <c r="EA59" s="231"/>
      <c r="EC59" s="231"/>
      <c r="ED59" s="235"/>
      <c r="EE59" s="235"/>
      <c r="EF59" s="231"/>
      <c r="EH59" s="231">
        <f t="shared" si="18"/>
        <v>10</v>
      </c>
      <c r="EI59" s="235"/>
      <c r="EJ59" s="235"/>
      <c r="EK59" s="231">
        <f>SUM(P59,AW59,CE59,DL59)</f>
        <v>0</v>
      </c>
    </row>
    <row r="60" spans="1:141" x14ac:dyDescent="0.3">
      <c r="A60" s="368" t="s">
        <v>1031</v>
      </c>
      <c r="B60" s="371"/>
      <c r="C60" s="392"/>
      <c r="D60" s="370"/>
      <c r="E60" s="411"/>
      <c r="G60" s="224" t="s">
        <v>944</v>
      </c>
      <c r="H60" s="225"/>
      <c r="I60" s="225"/>
      <c r="J60" s="225"/>
      <c r="K60" s="225"/>
      <c r="M60" s="231">
        <f t="shared" si="15"/>
        <v>0</v>
      </c>
      <c r="N60" s="235"/>
      <c r="O60" s="235"/>
      <c r="P60" s="231"/>
      <c r="R60" s="231"/>
      <c r="S60" s="231"/>
      <c r="T60" s="235"/>
      <c r="U60" s="235"/>
      <c r="V60" s="231"/>
      <c r="W60" s="231"/>
      <c r="Y60" s="231"/>
      <c r="Z60" s="231"/>
      <c r="AA60" s="235"/>
      <c r="AB60" s="235"/>
      <c r="AC60" s="231"/>
      <c r="AD60" s="231"/>
      <c r="AF60" s="231"/>
      <c r="AG60" s="231"/>
      <c r="AH60" s="235"/>
      <c r="AI60" s="235"/>
      <c r="AJ60" s="231"/>
      <c r="AK60" s="231"/>
      <c r="AM60" s="252"/>
      <c r="AN60" s="252"/>
      <c r="AO60" s="252"/>
      <c r="AP60" s="252"/>
      <c r="AQ60" s="252"/>
      <c r="AR60" s="252"/>
      <c r="AT60" s="231">
        <f t="shared" si="16"/>
        <v>0</v>
      </c>
      <c r="AU60" s="235"/>
      <c r="AV60" s="235"/>
      <c r="AW60" s="231">
        <f t="shared" si="19"/>
        <v>0</v>
      </c>
      <c r="AX60" s="208"/>
      <c r="AY60" s="231"/>
      <c r="AZ60" s="231"/>
      <c r="BA60" s="235"/>
      <c r="BB60" s="235"/>
      <c r="BC60" s="231"/>
      <c r="BD60" s="231"/>
      <c r="BF60" s="231"/>
      <c r="BG60" s="231"/>
      <c r="BH60" s="235"/>
      <c r="BI60" s="235"/>
      <c r="BJ60" s="231"/>
      <c r="BK60" s="231"/>
      <c r="BM60" s="414"/>
      <c r="BN60" s="231"/>
      <c r="BO60" s="235"/>
      <c r="BP60" s="235"/>
      <c r="BQ60" s="231"/>
      <c r="BR60" s="230"/>
      <c r="BS60" s="252"/>
      <c r="BT60" s="252"/>
      <c r="BU60" s="231"/>
      <c r="BV60" s="235"/>
      <c r="BW60" s="235"/>
      <c r="BX60" s="231"/>
      <c r="BY60" s="231"/>
      <c r="CB60" s="231">
        <f t="shared" si="17"/>
        <v>0</v>
      </c>
      <c r="CC60" s="235"/>
      <c r="CD60" s="235"/>
      <c r="CE60" s="231"/>
      <c r="CF60" s="208"/>
      <c r="CG60" s="231"/>
      <c r="CH60" s="231"/>
      <c r="CI60" s="235"/>
      <c r="CJ60" s="235"/>
      <c r="CK60" s="231"/>
      <c r="CL60" s="231"/>
      <c r="CN60" s="231"/>
      <c r="CO60" s="414"/>
      <c r="CP60" s="235"/>
      <c r="CQ60" s="235"/>
      <c r="CR60" s="231"/>
      <c r="CS60" s="231"/>
      <c r="CU60" s="231"/>
      <c r="CV60" s="414"/>
      <c r="CW60" s="235"/>
      <c r="CX60" s="235"/>
      <c r="CY60" s="231"/>
      <c r="CZ60" s="231"/>
      <c r="DB60" s="231"/>
      <c r="DC60" s="231"/>
      <c r="DD60" s="235"/>
      <c r="DE60" s="235"/>
      <c r="DF60" s="231"/>
      <c r="DG60" s="231"/>
      <c r="DI60" s="231"/>
      <c r="DJ60" s="235"/>
      <c r="DK60" s="235"/>
      <c r="DL60" s="231"/>
      <c r="DN60" s="231"/>
      <c r="DO60" s="235"/>
      <c r="DP60" s="235"/>
      <c r="DQ60" s="231"/>
      <c r="DS60" s="231"/>
      <c r="DT60" s="235"/>
      <c r="DU60" s="235"/>
      <c r="DV60" s="231"/>
      <c r="DX60" s="231"/>
      <c r="DY60" s="235"/>
      <c r="DZ60" s="235"/>
      <c r="EA60" s="231"/>
      <c r="EC60" s="231"/>
      <c r="ED60" s="235"/>
      <c r="EE60" s="235"/>
      <c r="EF60" s="231"/>
      <c r="EH60" s="231">
        <f t="shared" si="18"/>
        <v>0</v>
      </c>
      <c r="EI60" s="235"/>
      <c r="EJ60" s="235"/>
      <c r="EK60" s="231"/>
    </row>
    <row r="61" spans="1:141" x14ac:dyDescent="0.3">
      <c r="A61" s="368" t="s">
        <v>1001</v>
      </c>
      <c r="B61" s="371" t="s">
        <v>1184</v>
      </c>
      <c r="C61" s="370" t="s">
        <v>1179</v>
      </c>
      <c r="D61" s="384" t="s">
        <v>1053</v>
      </c>
      <c r="E61" s="413" t="s">
        <v>1183</v>
      </c>
      <c r="G61" s="224" t="s">
        <v>944</v>
      </c>
      <c r="H61" s="225"/>
      <c r="I61" s="225"/>
      <c r="J61" s="225"/>
      <c r="K61" s="225"/>
      <c r="M61" s="231">
        <f t="shared" ref="M61:M80" si="30">SUM(R61,S61,Y61,Z61,AF61,AG61,AM61,AN61)</f>
        <v>11</v>
      </c>
      <c r="N61" s="235"/>
      <c r="O61" s="235"/>
      <c r="P61" s="231">
        <v>0</v>
      </c>
      <c r="R61" s="231"/>
      <c r="S61" s="231"/>
      <c r="T61" s="235"/>
      <c r="U61" s="235"/>
      <c r="V61" s="231"/>
      <c r="W61" s="231"/>
      <c r="Y61" s="231"/>
      <c r="Z61" s="231"/>
      <c r="AA61" s="235"/>
      <c r="AB61" s="235"/>
      <c r="AC61" s="231"/>
      <c r="AD61" s="231"/>
      <c r="AF61" s="231">
        <v>6</v>
      </c>
      <c r="AG61" s="231">
        <v>5</v>
      </c>
      <c r="AH61" s="235"/>
      <c r="AI61" s="235"/>
      <c r="AJ61" s="231"/>
      <c r="AK61" s="252" t="s">
        <v>1186</v>
      </c>
      <c r="AM61" s="252"/>
      <c r="AN61" s="252"/>
      <c r="AO61" s="252"/>
      <c r="AP61" s="252"/>
      <c r="AQ61" s="252"/>
      <c r="AR61" s="252"/>
      <c r="AT61" s="231">
        <f t="shared" ref="AT61:AT80" si="31">SUM(AY61,AZ61,BF61,BG61,BM61,BN61,BT61,BU61)</f>
        <v>0</v>
      </c>
      <c r="AU61" s="235"/>
      <c r="AV61" s="235"/>
      <c r="AW61" s="231">
        <f t="shared" si="19"/>
        <v>0</v>
      </c>
      <c r="AX61" s="208"/>
      <c r="AY61" s="231"/>
      <c r="AZ61" s="231"/>
      <c r="BA61" s="235"/>
      <c r="BB61" s="235"/>
      <c r="BC61" s="231"/>
      <c r="BD61" s="231"/>
      <c r="BF61" s="231"/>
      <c r="BG61" s="231"/>
      <c r="BH61" s="235"/>
      <c r="BI61" s="235"/>
      <c r="BJ61" s="231"/>
      <c r="BK61" s="231"/>
      <c r="BM61" s="414"/>
      <c r="BN61" s="231"/>
      <c r="BO61" s="235"/>
      <c r="BP61" s="235"/>
      <c r="BQ61" s="231"/>
      <c r="BR61" s="230"/>
      <c r="BS61" s="252"/>
      <c r="BT61" s="252"/>
      <c r="BU61" s="231"/>
      <c r="BV61" s="235"/>
      <c r="BW61" s="235"/>
      <c r="BX61" s="231"/>
      <c r="BY61" s="231"/>
      <c r="CB61" s="231">
        <f t="shared" ref="CB61:CB80" si="32">SUM(CG61,CH61,CN61,CO61,CU61,CV61,DB61,DC61)</f>
        <v>0</v>
      </c>
      <c r="CC61" s="235"/>
      <c r="CD61" s="235"/>
      <c r="CE61" s="231">
        <v>0</v>
      </c>
      <c r="CF61" s="208"/>
      <c r="CG61" s="231"/>
      <c r="CH61" s="231"/>
      <c r="CI61" s="235"/>
      <c r="CJ61" s="235"/>
      <c r="CK61" s="231"/>
      <c r="CL61" s="231"/>
      <c r="CN61" s="231"/>
      <c r="CO61" s="414"/>
      <c r="CP61" s="235"/>
      <c r="CQ61" s="235"/>
      <c r="CR61" s="231"/>
      <c r="CS61" s="231"/>
      <c r="CU61" s="231"/>
      <c r="CV61" s="414"/>
      <c r="CW61" s="235"/>
      <c r="CX61" s="235"/>
      <c r="CY61" s="231"/>
      <c r="CZ61" s="231"/>
      <c r="DB61" s="231"/>
      <c r="DC61" s="231"/>
      <c r="DD61" s="235"/>
      <c r="DE61" s="235"/>
      <c r="DF61" s="231"/>
      <c r="DG61" s="231"/>
      <c r="DI61" s="231">
        <v>0</v>
      </c>
      <c r="DJ61" s="235"/>
      <c r="DK61" s="235"/>
      <c r="DL61" s="231">
        <v>0</v>
      </c>
      <c r="DN61" s="231"/>
      <c r="DO61" s="235"/>
      <c r="DP61" s="235"/>
      <c r="DQ61" s="231"/>
      <c r="DS61" s="231"/>
      <c r="DT61" s="235"/>
      <c r="DU61" s="235"/>
      <c r="DV61" s="231"/>
      <c r="DX61" s="231"/>
      <c r="DY61" s="235"/>
      <c r="DZ61" s="235"/>
      <c r="EA61" s="231"/>
      <c r="EC61" s="231"/>
      <c r="ED61" s="235"/>
      <c r="EE61" s="235"/>
      <c r="EF61" s="231"/>
      <c r="EH61" s="231">
        <f t="shared" ref="EH61:EH80" si="33">SUM(M61,AT61,CB61,DI61)</f>
        <v>11</v>
      </c>
      <c r="EI61" s="235"/>
      <c r="EJ61" s="235"/>
      <c r="EK61" s="231">
        <v>0</v>
      </c>
    </row>
    <row r="62" spans="1:141" x14ac:dyDescent="0.3">
      <c r="A62" s="368" t="s">
        <v>1099</v>
      </c>
      <c r="B62" s="368"/>
      <c r="C62" s="392"/>
      <c r="D62" s="384" t="s">
        <v>1100</v>
      </c>
      <c r="E62" s="367"/>
      <c r="G62" s="224" t="s">
        <v>944</v>
      </c>
      <c r="H62" s="225"/>
      <c r="I62" s="225"/>
      <c r="J62" s="225"/>
      <c r="K62" s="225"/>
      <c r="M62" s="231">
        <f t="shared" si="30"/>
        <v>0</v>
      </c>
      <c r="N62" s="235"/>
      <c r="O62" s="235"/>
      <c r="P62" s="231"/>
      <c r="R62" s="231"/>
      <c r="S62" s="231"/>
      <c r="T62" s="235"/>
      <c r="U62" s="235"/>
      <c r="V62" s="231"/>
      <c r="W62" s="231"/>
      <c r="Y62" s="231"/>
      <c r="Z62" s="231"/>
      <c r="AA62" s="235"/>
      <c r="AB62" s="235"/>
      <c r="AC62" s="231"/>
      <c r="AD62" s="231"/>
      <c r="AF62" s="231"/>
      <c r="AG62" s="231"/>
      <c r="AH62" s="235"/>
      <c r="AI62" s="235"/>
      <c r="AJ62" s="231"/>
      <c r="AK62" s="231"/>
      <c r="AM62" s="231"/>
      <c r="AN62" s="231"/>
      <c r="AO62" s="235"/>
      <c r="AP62" s="235"/>
      <c r="AQ62" s="231"/>
      <c r="AR62" s="231"/>
      <c r="AT62" s="231">
        <f t="shared" si="31"/>
        <v>10</v>
      </c>
      <c r="AU62" s="235"/>
      <c r="AV62" s="235"/>
      <c r="AW62" s="231">
        <f t="shared" si="19"/>
        <v>0</v>
      </c>
      <c r="AX62" s="208"/>
      <c r="AY62" s="231"/>
      <c r="AZ62" s="231"/>
      <c r="BA62" s="235"/>
      <c r="BB62" s="235"/>
      <c r="BC62" s="231"/>
      <c r="BD62" s="231"/>
      <c r="BF62" s="231"/>
      <c r="BG62" s="231"/>
      <c r="BH62" s="235"/>
      <c r="BI62" s="235"/>
      <c r="BJ62" s="231"/>
      <c r="BK62" s="231"/>
      <c r="BM62" s="414"/>
      <c r="BN62" s="231">
        <v>10</v>
      </c>
      <c r="BO62" s="235"/>
      <c r="BP62" s="235"/>
      <c r="BQ62" s="231"/>
      <c r="BR62" s="230"/>
      <c r="BS62" s="252"/>
      <c r="BT62" s="252"/>
      <c r="BU62" s="231"/>
      <c r="BV62" s="235"/>
      <c r="BW62" s="235"/>
      <c r="BX62" s="231"/>
      <c r="BY62" s="231"/>
      <c r="CB62" s="231">
        <f t="shared" si="32"/>
        <v>0</v>
      </c>
      <c r="CC62" s="235"/>
      <c r="CD62" s="235"/>
      <c r="CE62" s="231"/>
      <c r="CF62" s="208"/>
      <c r="CG62" s="231"/>
      <c r="CH62" s="231"/>
      <c r="CI62" s="235"/>
      <c r="CJ62" s="235"/>
      <c r="CK62" s="231"/>
      <c r="CL62" s="231"/>
      <c r="CN62" s="231"/>
      <c r="CO62" s="414"/>
      <c r="CP62" s="235"/>
      <c r="CQ62" s="235"/>
      <c r="CR62" s="231"/>
      <c r="CS62" s="231"/>
      <c r="CU62" s="231"/>
      <c r="CV62" s="414"/>
      <c r="CW62" s="235"/>
      <c r="CX62" s="235"/>
      <c r="CY62" s="231"/>
      <c r="CZ62" s="231"/>
      <c r="DB62" s="231"/>
      <c r="DC62" s="231"/>
      <c r="DD62" s="235"/>
      <c r="DE62" s="235"/>
      <c r="DF62" s="231"/>
      <c r="DG62" s="231"/>
      <c r="DI62" s="231"/>
      <c r="DJ62" s="235"/>
      <c r="DK62" s="235"/>
      <c r="DL62" s="231"/>
      <c r="DN62" s="231"/>
      <c r="DO62" s="235"/>
      <c r="DP62" s="235"/>
      <c r="DQ62" s="231"/>
      <c r="DS62" s="231"/>
      <c r="DT62" s="235"/>
      <c r="DU62" s="235"/>
      <c r="DV62" s="231"/>
      <c r="DX62" s="231"/>
      <c r="DY62" s="235"/>
      <c r="DZ62" s="235"/>
      <c r="EA62" s="231"/>
      <c r="EC62" s="231"/>
      <c r="ED62" s="235"/>
      <c r="EE62" s="235"/>
      <c r="EF62" s="231"/>
      <c r="EH62" s="231">
        <f t="shared" si="33"/>
        <v>10</v>
      </c>
      <c r="EI62" s="235"/>
      <c r="EJ62" s="235"/>
      <c r="EK62" s="231"/>
    </row>
    <row r="63" spans="1:141" x14ac:dyDescent="0.3">
      <c r="A63" s="368" t="s">
        <v>1002</v>
      </c>
      <c r="B63" s="368"/>
      <c r="C63" s="369"/>
      <c r="D63" s="384" t="s">
        <v>1054</v>
      </c>
      <c r="E63" s="367"/>
      <c r="G63" s="224" t="s">
        <v>944</v>
      </c>
      <c r="H63" s="225"/>
      <c r="I63" s="225"/>
      <c r="J63" s="225"/>
      <c r="K63" s="225"/>
      <c r="M63" s="231">
        <f t="shared" si="30"/>
        <v>0</v>
      </c>
      <c r="N63" s="235"/>
      <c r="O63" s="235"/>
      <c r="P63" s="231"/>
      <c r="R63" s="231"/>
      <c r="S63" s="231"/>
      <c r="T63" s="235"/>
      <c r="U63" s="235"/>
      <c r="V63" s="231"/>
      <c r="W63" s="231"/>
      <c r="Y63" s="231"/>
      <c r="Z63" s="231"/>
      <c r="AA63" s="235"/>
      <c r="AB63" s="235"/>
      <c r="AC63" s="231"/>
      <c r="AD63" s="231"/>
      <c r="AF63" s="231"/>
      <c r="AG63" s="231"/>
      <c r="AH63" s="235"/>
      <c r="AI63" s="235"/>
      <c r="AJ63" s="231"/>
      <c r="AK63" s="231"/>
      <c r="AM63" s="231"/>
      <c r="AN63" s="231"/>
      <c r="AO63" s="235"/>
      <c r="AP63" s="235"/>
      <c r="AQ63" s="231"/>
      <c r="AR63" s="231"/>
      <c r="AT63" s="231">
        <f t="shared" si="31"/>
        <v>10</v>
      </c>
      <c r="AU63" s="235"/>
      <c r="AV63" s="235"/>
      <c r="AW63" s="231">
        <f t="shared" si="19"/>
        <v>0</v>
      </c>
      <c r="AX63" s="208"/>
      <c r="AY63" s="231"/>
      <c r="AZ63" s="231"/>
      <c r="BA63" s="235"/>
      <c r="BB63" s="235"/>
      <c r="BC63" s="231"/>
      <c r="BD63" s="231"/>
      <c r="BF63" s="231"/>
      <c r="BG63" s="231"/>
      <c r="BH63" s="235"/>
      <c r="BI63" s="235"/>
      <c r="BJ63" s="231"/>
      <c r="BK63" s="231"/>
      <c r="BM63" s="414"/>
      <c r="BN63" s="231">
        <v>10</v>
      </c>
      <c r="BO63" s="235"/>
      <c r="BP63" s="235"/>
      <c r="BQ63" s="231"/>
      <c r="BR63" s="230"/>
      <c r="BS63" s="252"/>
      <c r="BT63" s="252"/>
      <c r="BU63" s="231"/>
      <c r="BV63" s="235"/>
      <c r="BW63" s="235"/>
      <c r="BX63" s="231"/>
      <c r="BY63" s="231"/>
      <c r="CB63" s="231">
        <f t="shared" si="32"/>
        <v>0</v>
      </c>
      <c r="CC63" s="235"/>
      <c r="CD63" s="235"/>
      <c r="CE63" s="231"/>
      <c r="CF63" s="208"/>
      <c r="CG63" s="231"/>
      <c r="CH63" s="231"/>
      <c r="CI63" s="235"/>
      <c r="CJ63" s="235"/>
      <c r="CK63" s="231"/>
      <c r="CL63" s="231"/>
      <c r="CN63" s="231"/>
      <c r="CO63" s="414"/>
      <c r="CP63" s="235"/>
      <c r="CQ63" s="235"/>
      <c r="CR63" s="231"/>
      <c r="CS63" s="231"/>
      <c r="CU63" s="231"/>
      <c r="CV63" s="414"/>
      <c r="CW63" s="235"/>
      <c r="CX63" s="235"/>
      <c r="CY63" s="231"/>
      <c r="CZ63" s="231"/>
      <c r="DB63" s="231"/>
      <c r="DC63" s="231"/>
      <c r="DD63" s="235"/>
      <c r="DE63" s="235"/>
      <c r="DF63" s="231"/>
      <c r="DG63" s="231"/>
      <c r="DI63" s="231"/>
      <c r="DJ63" s="235"/>
      <c r="DK63" s="235"/>
      <c r="DL63" s="231"/>
      <c r="DN63" s="231"/>
      <c r="DO63" s="235"/>
      <c r="DP63" s="235"/>
      <c r="DQ63" s="231"/>
      <c r="DS63" s="231"/>
      <c r="DT63" s="235"/>
      <c r="DU63" s="235"/>
      <c r="DV63" s="231"/>
      <c r="DX63" s="231"/>
      <c r="DY63" s="235"/>
      <c r="DZ63" s="235"/>
      <c r="EA63" s="231"/>
      <c r="EC63" s="231"/>
      <c r="ED63" s="235"/>
      <c r="EE63" s="235"/>
      <c r="EF63" s="231"/>
      <c r="EH63" s="231">
        <f t="shared" si="33"/>
        <v>10</v>
      </c>
      <c r="EI63" s="235"/>
      <c r="EJ63" s="235"/>
      <c r="EK63" s="231"/>
    </row>
    <row r="64" spans="1:141" x14ac:dyDescent="0.3">
      <c r="A64" s="368" t="s">
        <v>1098</v>
      </c>
      <c r="B64" s="368"/>
      <c r="C64" s="369"/>
      <c r="D64" s="370" t="s">
        <v>1060</v>
      </c>
      <c r="E64" s="366"/>
      <c r="G64" s="224" t="s">
        <v>944</v>
      </c>
      <c r="H64" s="225"/>
      <c r="I64" s="225"/>
      <c r="J64" s="225"/>
      <c r="K64" s="225"/>
      <c r="M64" s="231">
        <f t="shared" si="30"/>
        <v>0</v>
      </c>
      <c r="N64" s="235"/>
      <c r="O64" s="235"/>
      <c r="P64" s="231">
        <f>SUM(V64,AC64,AJ64,AQ64)</f>
        <v>0</v>
      </c>
      <c r="R64" s="231"/>
      <c r="S64" s="231"/>
      <c r="T64" s="235"/>
      <c r="U64" s="235"/>
      <c r="V64" s="231"/>
      <c r="W64" s="231"/>
      <c r="Y64" s="231"/>
      <c r="Z64" s="231"/>
      <c r="AA64" s="235"/>
      <c r="AB64" s="235"/>
      <c r="AC64" s="231"/>
      <c r="AD64" s="231"/>
      <c r="AF64" s="231"/>
      <c r="AG64" s="231"/>
      <c r="AH64" s="235"/>
      <c r="AI64" s="235"/>
      <c r="AJ64" s="231"/>
      <c r="AK64" s="231"/>
      <c r="AM64" s="231"/>
      <c r="AN64" s="231"/>
      <c r="AO64" s="235"/>
      <c r="AP64" s="235"/>
      <c r="AQ64" s="231"/>
      <c r="AR64" s="231"/>
      <c r="AT64" s="231">
        <f t="shared" si="31"/>
        <v>15</v>
      </c>
      <c r="AU64" s="235"/>
      <c r="AV64" s="235"/>
      <c r="AW64" s="231">
        <f t="shared" si="19"/>
        <v>0</v>
      </c>
      <c r="AX64" s="208"/>
      <c r="AY64" s="231"/>
      <c r="AZ64" s="231"/>
      <c r="BA64" s="235"/>
      <c r="BB64" s="235"/>
      <c r="BC64" s="231"/>
      <c r="BD64" s="231"/>
      <c r="BF64" s="231"/>
      <c r="BG64" s="231"/>
      <c r="BH64" s="235"/>
      <c r="BI64" s="235"/>
      <c r="BJ64" s="231"/>
      <c r="BK64" s="231"/>
      <c r="BM64" s="414"/>
      <c r="BN64" s="231">
        <v>15</v>
      </c>
      <c r="BO64" s="235"/>
      <c r="BP64" s="235"/>
      <c r="BQ64" s="231"/>
      <c r="BR64" s="230"/>
      <c r="BS64" s="252"/>
      <c r="BT64" s="252"/>
      <c r="BU64" s="231"/>
      <c r="BV64" s="235"/>
      <c r="BW64" s="235"/>
      <c r="BX64" s="231"/>
      <c r="BY64" s="231"/>
      <c r="CB64" s="231">
        <f t="shared" si="32"/>
        <v>0</v>
      </c>
      <c r="CC64" s="235"/>
      <c r="CD64" s="235"/>
      <c r="CE64" s="231">
        <f>SUM(CK64,CR64,CY64,DF64)</f>
        <v>0</v>
      </c>
      <c r="CF64" s="208"/>
      <c r="CG64" s="231"/>
      <c r="CH64" s="231"/>
      <c r="CI64" s="235"/>
      <c r="CJ64" s="235"/>
      <c r="CK64" s="231"/>
      <c r="CL64" s="231"/>
      <c r="CN64" s="231"/>
      <c r="CO64" s="414"/>
      <c r="CP64" s="235"/>
      <c r="CQ64" s="235"/>
      <c r="CR64" s="231"/>
      <c r="CS64" s="231"/>
      <c r="CU64" s="231"/>
      <c r="CV64" s="414"/>
      <c r="CW64" s="235"/>
      <c r="CX64" s="235"/>
      <c r="CY64" s="231"/>
      <c r="CZ64" s="231"/>
      <c r="DB64" s="231"/>
      <c r="DC64" s="231"/>
      <c r="DD64" s="235"/>
      <c r="DE64" s="235"/>
      <c r="DF64" s="231"/>
      <c r="DG64" s="231"/>
      <c r="DI64" s="231">
        <f>SUM(DN64,DS64,DX64,EC64)</f>
        <v>0</v>
      </c>
      <c r="DJ64" s="235"/>
      <c r="DK64" s="235"/>
      <c r="DL64" s="231">
        <f>SUM(DQ64,DV64,EA64,EF64)</f>
        <v>0</v>
      </c>
      <c r="DN64" s="231"/>
      <c r="DO64" s="235"/>
      <c r="DP64" s="235"/>
      <c r="DQ64" s="231"/>
      <c r="DS64" s="231"/>
      <c r="DT64" s="235"/>
      <c r="DU64" s="235"/>
      <c r="DV64" s="231"/>
      <c r="DX64" s="231"/>
      <c r="DY64" s="235"/>
      <c r="DZ64" s="235"/>
      <c r="EA64" s="231"/>
      <c r="EC64" s="231"/>
      <c r="ED64" s="235"/>
      <c r="EE64" s="235"/>
      <c r="EF64" s="231"/>
      <c r="EH64" s="231">
        <f t="shared" si="33"/>
        <v>15</v>
      </c>
      <c r="EI64" s="235"/>
      <c r="EJ64" s="235"/>
      <c r="EK64" s="231">
        <f>SUM(P64,AW64,CE64,DL64)</f>
        <v>0</v>
      </c>
    </row>
    <row r="65" spans="1:141" x14ac:dyDescent="0.3">
      <c r="A65" s="368" t="s">
        <v>1003</v>
      </c>
      <c r="B65" s="368"/>
      <c r="C65" s="369"/>
      <c r="D65" s="370" t="s">
        <v>1055</v>
      </c>
      <c r="E65" s="366"/>
      <c r="G65" s="224" t="s">
        <v>944</v>
      </c>
      <c r="H65" s="225"/>
      <c r="I65" s="225"/>
      <c r="J65" s="225"/>
      <c r="K65" s="225"/>
      <c r="M65" s="231">
        <f t="shared" si="30"/>
        <v>0</v>
      </c>
      <c r="N65" s="235"/>
      <c r="O65" s="235"/>
      <c r="P65" s="231"/>
      <c r="R65" s="231"/>
      <c r="S65" s="231"/>
      <c r="T65" s="235"/>
      <c r="U65" s="235"/>
      <c r="V65" s="231"/>
      <c r="W65" s="231"/>
      <c r="Y65" s="231"/>
      <c r="Z65" s="231"/>
      <c r="AA65" s="235"/>
      <c r="AB65" s="235"/>
      <c r="AC65" s="231"/>
      <c r="AD65" s="231"/>
      <c r="AF65" s="231"/>
      <c r="AG65" s="231"/>
      <c r="AH65" s="235"/>
      <c r="AI65" s="235"/>
      <c r="AJ65" s="231"/>
      <c r="AK65" s="231"/>
      <c r="AM65" s="231"/>
      <c r="AN65" s="231"/>
      <c r="AO65" s="235"/>
      <c r="AP65" s="235"/>
      <c r="AQ65" s="231"/>
      <c r="AR65" s="231"/>
      <c r="AT65" s="231">
        <f t="shared" si="31"/>
        <v>0</v>
      </c>
      <c r="AU65" s="235"/>
      <c r="AV65" s="235"/>
      <c r="AW65" s="231">
        <f t="shared" si="19"/>
        <v>0</v>
      </c>
      <c r="AX65" s="208"/>
      <c r="AY65" s="231"/>
      <c r="AZ65" s="231"/>
      <c r="BA65" s="235"/>
      <c r="BB65" s="235"/>
      <c r="BC65" s="231"/>
      <c r="BD65" s="231"/>
      <c r="BF65" s="231"/>
      <c r="BG65" s="231"/>
      <c r="BH65" s="235"/>
      <c r="BI65" s="235"/>
      <c r="BJ65" s="231"/>
      <c r="BK65" s="231"/>
      <c r="BM65" s="414"/>
      <c r="BN65" s="231"/>
      <c r="BO65" s="235"/>
      <c r="BP65" s="235"/>
      <c r="BQ65" s="231"/>
      <c r="BR65" s="230"/>
      <c r="BS65" s="252"/>
      <c r="BT65" s="252"/>
      <c r="BU65" s="231"/>
      <c r="BV65" s="235"/>
      <c r="BW65" s="235"/>
      <c r="BX65" s="231"/>
      <c r="BY65" s="231"/>
      <c r="CB65" s="231">
        <f t="shared" si="32"/>
        <v>18</v>
      </c>
      <c r="CC65" s="235"/>
      <c r="CD65" s="235"/>
      <c r="CE65" s="231"/>
      <c r="CF65" s="208"/>
      <c r="CG65" s="231"/>
      <c r="CH65" s="231"/>
      <c r="CI65" s="235"/>
      <c r="CJ65" s="235"/>
      <c r="CK65" s="231"/>
      <c r="CL65" s="231"/>
      <c r="CN65" s="231"/>
      <c r="CO65" s="414"/>
      <c r="CP65" s="235"/>
      <c r="CQ65" s="235"/>
      <c r="CR65" s="231"/>
      <c r="CS65" s="231"/>
      <c r="CU65" s="231">
        <v>18</v>
      </c>
      <c r="CV65" s="414"/>
      <c r="CW65" s="235"/>
      <c r="CX65" s="235"/>
      <c r="CY65" s="231"/>
      <c r="CZ65" s="231"/>
      <c r="DB65" s="231"/>
      <c r="DC65" s="231"/>
      <c r="DD65" s="235"/>
      <c r="DE65" s="235"/>
      <c r="DF65" s="231"/>
      <c r="DG65" s="231"/>
      <c r="DI65" s="231"/>
      <c r="DJ65" s="235"/>
      <c r="DK65" s="235"/>
      <c r="DL65" s="231"/>
      <c r="DN65" s="231"/>
      <c r="DO65" s="235"/>
      <c r="DP65" s="235"/>
      <c r="DQ65" s="231"/>
      <c r="DS65" s="231"/>
      <c r="DT65" s="235"/>
      <c r="DU65" s="235"/>
      <c r="DV65" s="231"/>
      <c r="DX65" s="231"/>
      <c r="DY65" s="235"/>
      <c r="DZ65" s="235"/>
      <c r="EA65" s="231"/>
      <c r="EC65" s="231"/>
      <c r="ED65" s="235"/>
      <c r="EE65" s="235"/>
      <c r="EF65" s="231"/>
      <c r="EH65" s="231">
        <f t="shared" si="33"/>
        <v>18</v>
      </c>
      <c r="EI65" s="235"/>
      <c r="EJ65" s="235"/>
      <c r="EK65" s="231"/>
    </row>
    <row r="66" spans="1:141" x14ac:dyDescent="0.3">
      <c r="A66" s="368" t="s">
        <v>1004</v>
      </c>
      <c r="B66" s="368"/>
      <c r="C66" s="392"/>
      <c r="D66" s="370" t="s">
        <v>1061</v>
      </c>
      <c r="E66" s="366"/>
      <c r="G66" s="224" t="s">
        <v>944</v>
      </c>
      <c r="H66" s="225"/>
      <c r="I66" s="225"/>
      <c r="J66" s="225"/>
      <c r="K66" s="225"/>
      <c r="M66" s="231">
        <f t="shared" si="30"/>
        <v>0</v>
      </c>
      <c r="N66" s="235"/>
      <c r="O66" s="235"/>
      <c r="P66" s="231">
        <f>SUM(V66,AC66,AJ66,AQ66)</f>
        <v>0</v>
      </c>
      <c r="R66" s="231"/>
      <c r="S66" s="231"/>
      <c r="T66" s="235"/>
      <c r="U66" s="235"/>
      <c r="V66" s="231"/>
      <c r="W66" s="231"/>
      <c r="Y66" s="231"/>
      <c r="Z66" s="231"/>
      <c r="AA66" s="235"/>
      <c r="AB66" s="235"/>
      <c r="AC66" s="231"/>
      <c r="AD66" s="231"/>
      <c r="AF66" s="231"/>
      <c r="AG66" s="231"/>
      <c r="AH66" s="235"/>
      <c r="AI66" s="235"/>
      <c r="AJ66" s="231"/>
      <c r="AK66" s="231"/>
      <c r="AM66" s="231"/>
      <c r="AN66" s="231"/>
      <c r="AO66" s="235"/>
      <c r="AP66" s="235"/>
      <c r="AQ66" s="231"/>
      <c r="AR66" s="231"/>
      <c r="AT66" s="231">
        <f t="shared" si="31"/>
        <v>10</v>
      </c>
      <c r="AU66" s="235"/>
      <c r="AV66" s="235"/>
      <c r="AW66" s="231">
        <f t="shared" si="19"/>
        <v>0</v>
      </c>
      <c r="AX66" s="208"/>
      <c r="AY66" s="231"/>
      <c r="AZ66" s="231"/>
      <c r="BA66" s="235"/>
      <c r="BB66" s="235"/>
      <c r="BC66" s="231"/>
      <c r="BD66" s="231"/>
      <c r="BF66" s="231"/>
      <c r="BG66" s="231"/>
      <c r="BH66" s="235"/>
      <c r="BI66" s="235"/>
      <c r="BJ66" s="231"/>
      <c r="BK66" s="231"/>
      <c r="BM66" s="414"/>
      <c r="BN66" s="231">
        <v>10</v>
      </c>
      <c r="BO66" s="235"/>
      <c r="BP66" s="235"/>
      <c r="BQ66" s="231"/>
      <c r="BR66" s="230"/>
      <c r="BS66" s="252"/>
      <c r="BT66" s="252"/>
      <c r="BU66" s="231"/>
      <c r="BV66" s="235"/>
      <c r="BW66" s="235"/>
      <c r="BX66" s="231"/>
      <c r="BY66" s="231"/>
      <c r="CB66" s="231">
        <f t="shared" si="32"/>
        <v>0</v>
      </c>
      <c r="CC66" s="235"/>
      <c r="CD66" s="235"/>
      <c r="CE66" s="231">
        <f>SUM(CK66,CR66,CY66,DF66)</f>
        <v>0</v>
      </c>
      <c r="CF66" s="208"/>
      <c r="CG66" s="231"/>
      <c r="CH66" s="231"/>
      <c r="CI66" s="235"/>
      <c r="CJ66" s="235"/>
      <c r="CK66" s="231"/>
      <c r="CL66" s="231"/>
      <c r="CN66" s="231"/>
      <c r="CO66" s="414"/>
      <c r="CP66" s="235"/>
      <c r="CQ66" s="235"/>
      <c r="CR66" s="231"/>
      <c r="CS66" s="231"/>
      <c r="CU66" s="231"/>
      <c r="CV66" s="414"/>
      <c r="CW66" s="235"/>
      <c r="CX66" s="235"/>
      <c r="CY66" s="231"/>
      <c r="CZ66" s="231"/>
      <c r="DB66" s="231"/>
      <c r="DC66" s="231"/>
      <c r="DD66" s="235"/>
      <c r="DE66" s="235"/>
      <c r="DF66" s="231"/>
      <c r="DG66" s="231"/>
      <c r="DI66" s="231">
        <f>SUM(DN66,DS66,DX66,EC66)</f>
        <v>0</v>
      </c>
      <c r="DJ66" s="235"/>
      <c r="DK66" s="235"/>
      <c r="DL66" s="231">
        <f>SUM(DQ66,DV66,EA66,EF66)</f>
        <v>0</v>
      </c>
      <c r="DN66" s="231"/>
      <c r="DO66" s="235"/>
      <c r="DP66" s="235"/>
      <c r="DQ66" s="231"/>
      <c r="DS66" s="231"/>
      <c r="DT66" s="235"/>
      <c r="DU66" s="235"/>
      <c r="DV66" s="231"/>
      <c r="DX66" s="231"/>
      <c r="DY66" s="235"/>
      <c r="DZ66" s="235"/>
      <c r="EA66" s="231"/>
      <c r="EC66" s="231"/>
      <c r="ED66" s="235"/>
      <c r="EE66" s="235"/>
      <c r="EF66" s="231"/>
      <c r="EH66" s="231">
        <f t="shared" si="33"/>
        <v>10</v>
      </c>
      <c r="EI66" s="235"/>
      <c r="EJ66" s="235"/>
      <c r="EK66" s="231">
        <f>SUM(P66,AW66,CE66,DL66)</f>
        <v>0</v>
      </c>
    </row>
    <row r="67" spans="1:141" x14ac:dyDescent="0.3">
      <c r="A67" s="368" t="s">
        <v>1005</v>
      </c>
      <c r="B67" s="368"/>
      <c r="C67" s="369"/>
      <c r="D67" s="370" t="s">
        <v>1063</v>
      </c>
      <c r="E67" s="366"/>
      <c r="G67" s="224" t="s">
        <v>944</v>
      </c>
      <c r="H67" s="225"/>
      <c r="I67" s="225"/>
      <c r="J67" s="225"/>
      <c r="K67" s="225"/>
      <c r="M67" s="231">
        <f t="shared" si="30"/>
        <v>0</v>
      </c>
      <c r="N67" s="235"/>
      <c r="O67" s="235"/>
      <c r="P67" s="231"/>
      <c r="R67" s="231"/>
      <c r="S67" s="231"/>
      <c r="T67" s="235"/>
      <c r="U67" s="235"/>
      <c r="V67" s="231"/>
      <c r="W67" s="231"/>
      <c r="Y67" s="231"/>
      <c r="Z67" s="231"/>
      <c r="AA67" s="235"/>
      <c r="AB67" s="235"/>
      <c r="AC67" s="231"/>
      <c r="AD67" s="231"/>
      <c r="AF67" s="231"/>
      <c r="AG67" s="231"/>
      <c r="AH67" s="235"/>
      <c r="AI67" s="235"/>
      <c r="AJ67" s="231"/>
      <c r="AK67" s="231"/>
      <c r="AM67" s="231"/>
      <c r="AN67" s="231"/>
      <c r="AO67" s="235"/>
      <c r="AP67" s="235"/>
      <c r="AQ67" s="231"/>
      <c r="AR67" s="231"/>
      <c r="AT67" s="231">
        <f t="shared" si="31"/>
        <v>22</v>
      </c>
      <c r="AU67" s="235"/>
      <c r="AV67" s="235"/>
      <c r="AW67" s="231">
        <f t="shared" si="19"/>
        <v>0</v>
      </c>
      <c r="AX67" s="208"/>
      <c r="AY67" s="231"/>
      <c r="AZ67" s="231"/>
      <c r="BA67" s="235"/>
      <c r="BB67" s="235"/>
      <c r="BC67" s="231"/>
      <c r="BD67" s="231"/>
      <c r="BF67" s="231">
        <v>6</v>
      </c>
      <c r="BG67" s="231">
        <v>6</v>
      </c>
      <c r="BH67" s="235"/>
      <c r="BI67" s="235"/>
      <c r="BJ67" s="231"/>
      <c r="BK67" s="231"/>
      <c r="BM67" s="414"/>
      <c r="BN67" s="231">
        <v>10</v>
      </c>
      <c r="BO67" s="235"/>
      <c r="BP67" s="235"/>
      <c r="BQ67" s="231"/>
      <c r="BR67" s="230"/>
      <c r="BS67" s="252"/>
      <c r="BT67" s="252"/>
      <c r="BU67" s="231"/>
      <c r="BV67" s="235"/>
      <c r="BW67" s="235"/>
      <c r="BX67" s="231"/>
      <c r="BY67" s="231"/>
      <c r="CB67" s="231">
        <f t="shared" si="32"/>
        <v>17</v>
      </c>
      <c r="CC67" s="235"/>
      <c r="CD67" s="235"/>
      <c r="CE67" s="231"/>
      <c r="CF67" s="208"/>
      <c r="CG67" s="231">
        <v>6</v>
      </c>
      <c r="CH67" s="231">
        <v>5</v>
      </c>
      <c r="CI67" s="235"/>
      <c r="CJ67" s="235"/>
      <c r="CK67" s="231"/>
      <c r="CL67" s="231"/>
      <c r="CN67" s="231">
        <v>6</v>
      </c>
      <c r="CO67" s="414">
        <v>0</v>
      </c>
      <c r="CP67" s="235"/>
      <c r="CQ67" s="235"/>
      <c r="CR67" s="231"/>
      <c r="CS67" s="231"/>
      <c r="CU67" s="231"/>
      <c r="CV67" s="414"/>
      <c r="CW67" s="235"/>
      <c r="CX67" s="235"/>
      <c r="CY67" s="231"/>
      <c r="CZ67" s="231"/>
      <c r="DB67" s="231"/>
      <c r="DC67" s="231"/>
      <c r="DD67" s="235"/>
      <c r="DE67" s="235"/>
      <c r="DF67" s="231"/>
      <c r="DG67" s="231"/>
      <c r="DI67" s="231"/>
      <c r="DJ67" s="235"/>
      <c r="DK67" s="235"/>
      <c r="DL67" s="231"/>
      <c r="DN67" s="231"/>
      <c r="DO67" s="235"/>
      <c r="DP67" s="235"/>
      <c r="DQ67" s="231"/>
      <c r="DS67" s="231"/>
      <c r="DT67" s="235"/>
      <c r="DU67" s="235"/>
      <c r="DV67" s="231"/>
      <c r="DX67" s="231"/>
      <c r="DY67" s="235"/>
      <c r="DZ67" s="235"/>
      <c r="EA67" s="231"/>
      <c r="EC67" s="231"/>
      <c r="ED67" s="235"/>
      <c r="EE67" s="235"/>
      <c r="EF67" s="231"/>
      <c r="EH67" s="231">
        <f t="shared" si="33"/>
        <v>39</v>
      </c>
      <c r="EI67" s="235"/>
      <c r="EJ67" s="235"/>
      <c r="EK67" s="231"/>
    </row>
    <row r="68" spans="1:141" x14ac:dyDescent="0.3">
      <c r="A68" s="368" t="s">
        <v>1007</v>
      </c>
      <c r="B68" s="368"/>
      <c r="C68" s="369"/>
      <c r="D68" s="370" t="s">
        <v>1152</v>
      </c>
      <c r="E68" s="366"/>
      <c r="G68" s="224" t="s">
        <v>944</v>
      </c>
      <c r="H68" s="225"/>
      <c r="I68" s="225"/>
      <c r="J68" s="225"/>
      <c r="K68" s="225"/>
      <c r="M68" s="231">
        <f t="shared" si="30"/>
        <v>0</v>
      </c>
      <c r="N68" s="235"/>
      <c r="O68" s="235"/>
      <c r="P68" s="231">
        <f t="shared" ref="P68:P73" si="34">SUM(V68,AC68,AJ68,AQ68)</f>
        <v>0</v>
      </c>
      <c r="R68" s="231"/>
      <c r="S68" s="231"/>
      <c r="T68" s="235"/>
      <c r="U68" s="235"/>
      <c r="V68" s="231"/>
      <c r="W68" s="231"/>
      <c r="Y68" s="231"/>
      <c r="Z68" s="231"/>
      <c r="AA68" s="235"/>
      <c r="AB68" s="235"/>
      <c r="AC68" s="231"/>
      <c r="AD68" s="231"/>
      <c r="AF68" s="231"/>
      <c r="AG68" s="231"/>
      <c r="AH68" s="235"/>
      <c r="AI68" s="235"/>
      <c r="AJ68" s="231"/>
      <c r="AK68" s="231"/>
      <c r="AM68" s="231"/>
      <c r="AN68" s="231"/>
      <c r="AO68" s="235"/>
      <c r="AP68" s="235"/>
      <c r="AQ68" s="231"/>
      <c r="AR68" s="231"/>
      <c r="AT68" s="231">
        <f t="shared" si="31"/>
        <v>11</v>
      </c>
      <c r="AU68" s="235"/>
      <c r="AV68" s="235"/>
      <c r="AW68" s="231">
        <f t="shared" si="19"/>
        <v>0</v>
      </c>
      <c r="AX68" s="208"/>
      <c r="AY68" s="231">
        <v>6</v>
      </c>
      <c r="AZ68" s="231">
        <v>5</v>
      </c>
      <c r="BA68" s="235"/>
      <c r="BB68" s="235"/>
      <c r="BC68" s="231"/>
      <c r="BD68" s="231"/>
      <c r="BF68" s="231"/>
      <c r="BG68" s="231"/>
      <c r="BH68" s="235"/>
      <c r="BI68" s="235"/>
      <c r="BJ68" s="231"/>
      <c r="BK68" s="231"/>
      <c r="BM68" s="414"/>
      <c r="BN68" s="231"/>
      <c r="BO68" s="235"/>
      <c r="BP68" s="235"/>
      <c r="BQ68" s="231"/>
      <c r="BR68" s="230"/>
      <c r="BS68" s="252"/>
      <c r="BT68" s="252"/>
      <c r="BU68" s="231"/>
      <c r="BV68" s="235"/>
      <c r="BW68" s="235"/>
      <c r="BX68" s="231"/>
      <c r="BY68" s="231"/>
      <c r="CB68" s="231">
        <f t="shared" si="32"/>
        <v>0</v>
      </c>
      <c r="CC68" s="235"/>
      <c r="CD68" s="235"/>
      <c r="CE68" s="231">
        <f t="shared" ref="CE68:CE73" si="35">SUM(CK68,CR68,CY68,DF68)</f>
        <v>0</v>
      </c>
      <c r="CF68" s="208"/>
      <c r="CG68" s="231"/>
      <c r="CH68" s="231"/>
      <c r="CI68" s="235"/>
      <c r="CJ68" s="235"/>
      <c r="CK68" s="231"/>
      <c r="CL68" s="231"/>
      <c r="CN68" s="231"/>
      <c r="CO68" s="414"/>
      <c r="CP68" s="235"/>
      <c r="CQ68" s="235"/>
      <c r="CR68" s="231"/>
      <c r="CS68" s="231"/>
      <c r="CU68" s="231"/>
      <c r="CV68" s="414"/>
      <c r="CW68" s="235"/>
      <c r="CX68" s="235"/>
      <c r="CY68" s="231"/>
      <c r="CZ68" s="231"/>
      <c r="DB68" s="252"/>
      <c r="DC68" s="252"/>
      <c r="DD68" s="235"/>
      <c r="DE68" s="235"/>
      <c r="DF68" s="231"/>
      <c r="DG68" s="231"/>
      <c r="DI68" s="231">
        <f t="shared" ref="DI68:DI73" si="36">SUM(DN68,DS68,DX68,EC68)</f>
        <v>0</v>
      </c>
      <c r="DJ68" s="235"/>
      <c r="DK68" s="235"/>
      <c r="DL68" s="231">
        <f t="shared" ref="DL68:DL73" si="37">SUM(DQ68,DV68,EA68,EF68)</f>
        <v>0</v>
      </c>
      <c r="DN68" s="231"/>
      <c r="DO68" s="235"/>
      <c r="DP68" s="235"/>
      <c r="DQ68" s="231"/>
      <c r="DS68" s="231"/>
      <c r="DT68" s="235"/>
      <c r="DU68" s="235"/>
      <c r="DV68" s="231"/>
      <c r="DX68" s="231"/>
      <c r="DY68" s="235"/>
      <c r="DZ68" s="235"/>
      <c r="EA68" s="231"/>
      <c r="EC68" s="231"/>
      <c r="ED68" s="235"/>
      <c r="EE68" s="235"/>
      <c r="EF68" s="231"/>
      <c r="EH68" s="231">
        <f t="shared" si="33"/>
        <v>11</v>
      </c>
      <c r="EI68" s="235"/>
      <c r="EJ68" s="235"/>
      <c r="EK68" s="231">
        <f t="shared" ref="EK68:EK73" si="38">SUM(P68,AW68,CE68,DL68)</f>
        <v>0</v>
      </c>
    </row>
    <row r="69" spans="1:141" x14ac:dyDescent="0.3">
      <c r="A69" s="368" t="s">
        <v>1008</v>
      </c>
      <c r="B69" s="368"/>
      <c r="C69" s="392"/>
      <c r="D69" s="370" t="s">
        <v>1152</v>
      </c>
      <c r="E69" s="366"/>
      <c r="G69" s="224" t="s">
        <v>944</v>
      </c>
      <c r="H69" s="225"/>
      <c r="I69" s="225"/>
      <c r="J69" s="225"/>
      <c r="K69" s="225"/>
      <c r="M69" s="231">
        <f t="shared" si="30"/>
        <v>0</v>
      </c>
      <c r="N69" s="235"/>
      <c r="O69" s="235"/>
      <c r="P69" s="231">
        <f t="shared" si="34"/>
        <v>0</v>
      </c>
      <c r="R69" s="231"/>
      <c r="S69" s="231"/>
      <c r="T69" s="235"/>
      <c r="U69" s="235"/>
      <c r="V69" s="231"/>
      <c r="W69" s="252"/>
      <c r="Y69" s="231"/>
      <c r="Z69" s="231"/>
      <c r="AA69" s="235"/>
      <c r="AB69" s="235"/>
      <c r="AC69" s="231"/>
      <c r="AD69" s="231"/>
      <c r="AF69" s="231"/>
      <c r="AG69" s="231"/>
      <c r="AH69" s="235"/>
      <c r="AI69" s="235"/>
      <c r="AJ69" s="231"/>
      <c r="AK69" s="252"/>
      <c r="AM69" s="231"/>
      <c r="AN69" s="231"/>
      <c r="AO69" s="235"/>
      <c r="AP69" s="235"/>
      <c r="AQ69" s="231"/>
      <c r="AR69" s="252"/>
      <c r="AT69" s="231">
        <f t="shared" si="31"/>
        <v>10</v>
      </c>
      <c r="AU69" s="235"/>
      <c r="AV69" s="235"/>
      <c r="AW69" s="231">
        <f t="shared" ref="AW69" si="39">SUM(BC69,BJ69,BQ69,BX69)</f>
        <v>0</v>
      </c>
      <c r="AX69" s="208"/>
      <c r="AY69" s="231"/>
      <c r="AZ69" s="231"/>
      <c r="BA69" s="235"/>
      <c r="BB69" s="235"/>
      <c r="BC69" s="231"/>
      <c r="BD69" s="231"/>
      <c r="BF69" s="231"/>
      <c r="BG69" s="231"/>
      <c r="BH69" s="235"/>
      <c r="BI69" s="235"/>
      <c r="BJ69" s="231"/>
      <c r="BK69" s="231"/>
      <c r="BM69" s="414"/>
      <c r="BN69" s="252">
        <v>10</v>
      </c>
      <c r="BO69" s="235"/>
      <c r="BP69" s="235"/>
      <c r="BQ69" s="231"/>
      <c r="BR69" s="231"/>
      <c r="BT69" s="252"/>
      <c r="BU69" s="397"/>
      <c r="BV69" s="235"/>
      <c r="BW69" s="235"/>
      <c r="BX69" s="231"/>
      <c r="BY69" s="231"/>
      <c r="CB69" s="231">
        <f t="shared" si="32"/>
        <v>0</v>
      </c>
      <c r="CC69" s="235"/>
      <c r="CD69" s="235"/>
      <c r="CE69" s="231">
        <f t="shared" si="35"/>
        <v>0</v>
      </c>
      <c r="CF69" s="208"/>
      <c r="CG69" s="231"/>
      <c r="CH69" s="231"/>
      <c r="CI69" s="235"/>
      <c r="CJ69" s="235"/>
      <c r="CK69" s="231"/>
      <c r="CL69" s="231"/>
      <c r="CN69" s="231"/>
      <c r="CO69" s="414"/>
      <c r="CP69" s="235"/>
      <c r="CQ69" s="235"/>
      <c r="CR69" s="231"/>
      <c r="CS69" s="231"/>
      <c r="CU69" s="231"/>
      <c r="CV69" s="414"/>
      <c r="CW69" s="235"/>
      <c r="CX69" s="235"/>
      <c r="CY69" s="231"/>
      <c r="CZ69" s="231"/>
      <c r="DB69" s="252"/>
      <c r="DC69" s="252"/>
      <c r="DD69" s="235"/>
      <c r="DE69" s="235"/>
      <c r="DF69" s="231"/>
      <c r="DG69" s="231"/>
      <c r="DI69" s="231">
        <f t="shared" si="36"/>
        <v>0</v>
      </c>
      <c r="DJ69" s="235"/>
      <c r="DK69" s="235"/>
      <c r="DL69" s="231">
        <f t="shared" si="37"/>
        <v>0</v>
      </c>
      <c r="DN69" s="231"/>
      <c r="DO69" s="235"/>
      <c r="DP69" s="235"/>
      <c r="DQ69" s="231"/>
      <c r="DS69" s="231"/>
      <c r="DT69" s="235"/>
      <c r="DU69" s="235"/>
      <c r="DV69" s="231"/>
      <c r="DX69" s="231"/>
      <c r="DY69" s="235"/>
      <c r="DZ69" s="235"/>
      <c r="EA69" s="231"/>
      <c r="EC69" s="231"/>
      <c r="ED69" s="235"/>
      <c r="EE69" s="235"/>
      <c r="EF69" s="231"/>
      <c r="EH69" s="231">
        <f t="shared" si="33"/>
        <v>10</v>
      </c>
      <c r="EI69" s="235"/>
      <c r="EJ69" s="235"/>
      <c r="EK69" s="231">
        <f t="shared" si="38"/>
        <v>0</v>
      </c>
    </row>
    <row r="70" spans="1:141" x14ac:dyDescent="0.3">
      <c r="A70" s="368" t="s">
        <v>1009</v>
      </c>
      <c r="B70" s="368"/>
      <c r="C70" s="369"/>
      <c r="D70" s="370" t="s">
        <v>1066</v>
      </c>
      <c r="E70" s="366"/>
      <c r="G70" s="224" t="s">
        <v>944</v>
      </c>
      <c r="H70" s="225"/>
      <c r="I70" s="225"/>
      <c r="J70" s="225"/>
      <c r="K70" s="225"/>
      <c r="M70" s="231">
        <f t="shared" si="30"/>
        <v>0</v>
      </c>
      <c r="N70" s="235"/>
      <c r="O70" s="235"/>
      <c r="P70" s="231">
        <f t="shared" si="34"/>
        <v>0</v>
      </c>
      <c r="R70" s="231"/>
      <c r="S70" s="231"/>
      <c r="T70" s="235"/>
      <c r="U70" s="235"/>
      <c r="V70" s="231"/>
      <c r="W70" s="231"/>
      <c r="Y70" s="231"/>
      <c r="Z70" s="231"/>
      <c r="AA70" s="235"/>
      <c r="AB70" s="235"/>
      <c r="AC70" s="231"/>
      <c r="AD70" s="231"/>
      <c r="AF70" s="231"/>
      <c r="AG70" s="231"/>
      <c r="AH70" s="235"/>
      <c r="AI70" s="235"/>
      <c r="AJ70" s="231"/>
      <c r="AK70" s="231"/>
      <c r="AM70" s="231"/>
      <c r="AN70" s="231"/>
      <c r="AO70" s="235"/>
      <c r="AP70" s="235"/>
      <c r="AQ70" s="231"/>
      <c r="AR70" s="231"/>
      <c r="AT70" s="231">
        <f t="shared" si="31"/>
        <v>0</v>
      </c>
      <c r="AU70" s="235"/>
      <c r="AV70" s="235"/>
      <c r="AW70" s="231">
        <f t="shared" si="19"/>
        <v>0</v>
      </c>
      <c r="AX70" s="208"/>
      <c r="AY70" s="231"/>
      <c r="AZ70" s="231"/>
      <c r="BA70" s="235"/>
      <c r="BB70" s="235"/>
      <c r="BC70" s="231"/>
      <c r="BD70" s="231"/>
      <c r="BF70" s="231"/>
      <c r="BG70" s="231"/>
      <c r="BH70" s="235"/>
      <c r="BI70" s="235"/>
      <c r="BJ70" s="231"/>
      <c r="BK70" s="231"/>
      <c r="BM70" s="414"/>
      <c r="BN70" s="231"/>
      <c r="BO70" s="235"/>
      <c r="BP70" s="235"/>
      <c r="BQ70" s="231"/>
      <c r="BR70" s="230"/>
      <c r="BS70" s="231"/>
      <c r="BT70" s="252"/>
      <c r="BU70" s="231"/>
      <c r="BV70" s="235"/>
      <c r="BW70" s="235"/>
      <c r="BX70" s="231"/>
      <c r="BY70" s="231"/>
      <c r="CB70" s="231">
        <f t="shared" si="32"/>
        <v>23</v>
      </c>
      <c r="CC70" s="235"/>
      <c r="CD70" s="235"/>
      <c r="CE70" s="231">
        <f t="shared" si="35"/>
        <v>0</v>
      </c>
      <c r="CF70" s="208"/>
      <c r="CG70" s="231">
        <v>6</v>
      </c>
      <c r="CH70" s="231">
        <v>5</v>
      </c>
      <c r="CI70" s="235"/>
      <c r="CJ70" s="235"/>
      <c r="CK70" s="231"/>
      <c r="CL70" s="231"/>
      <c r="CN70" s="231">
        <v>6</v>
      </c>
      <c r="CO70" s="414">
        <v>0</v>
      </c>
      <c r="CP70" s="235"/>
      <c r="CQ70" s="235"/>
      <c r="CR70" s="231"/>
      <c r="CS70" s="231"/>
      <c r="CU70" s="231">
        <v>6</v>
      </c>
      <c r="CV70" s="414"/>
      <c r="CW70" s="235"/>
      <c r="CX70" s="235"/>
      <c r="CY70" s="231"/>
      <c r="CZ70" s="231"/>
      <c r="DB70" s="252"/>
      <c r="DC70" s="252"/>
      <c r="DD70" s="235"/>
      <c r="DE70" s="235"/>
      <c r="DF70" s="231"/>
      <c r="DG70" s="231"/>
      <c r="DI70" s="231">
        <f t="shared" si="36"/>
        <v>0</v>
      </c>
      <c r="DJ70" s="235"/>
      <c r="DK70" s="235"/>
      <c r="DL70" s="231">
        <f t="shared" si="37"/>
        <v>0</v>
      </c>
      <c r="DN70" s="231"/>
      <c r="DO70" s="235"/>
      <c r="DP70" s="235"/>
      <c r="DQ70" s="231"/>
      <c r="DS70" s="231"/>
      <c r="DT70" s="235"/>
      <c r="DU70" s="235"/>
      <c r="DV70" s="231"/>
      <c r="DX70" s="231"/>
      <c r="DY70" s="235"/>
      <c r="DZ70" s="235"/>
      <c r="EA70" s="231"/>
      <c r="EC70" s="231"/>
      <c r="ED70" s="235"/>
      <c r="EE70" s="235"/>
      <c r="EF70" s="231"/>
      <c r="EH70" s="231">
        <f t="shared" si="33"/>
        <v>23</v>
      </c>
      <c r="EI70" s="235"/>
      <c r="EJ70" s="235"/>
      <c r="EK70" s="231">
        <f t="shared" si="38"/>
        <v>0</v>
      </c>
    </row>
    <row r="71" spans="1:141" x14ac:dyDescent="0.3">
      <c r="A71" s="368" t="s">
        <v>1030</v>
      </c>
      <c r="B71" s="368"/>
      <c r="C71" s="392"/>
      <c r="D71" s="370" t="s">
        <v>1067</v>
      </c>
      <c r="E71" s="366"/>
      <c r="G71" s="224" t="s">
        <v>944</v>
      </c>
      <c r="H71" s="225"/>
      <c r="I71" s="225"/>
      <c r="J71" s="225"/>
      <c r="K71" s="225"/>
      <c r="M71" s="231">
        <f t="shared" si="30"/>
        <v>0</v>
      </c>
      <c r="N71" s="235"/>
      <c r="O71" s="235"/>
      <c r="P71" s="231">
        <f t="shared" si="34"/>
        <v>0</v>
      </c>
      <c r="R71" s="231"/>
      <c r="S71" s="231"/>
      <c r="T71" s="235"/>
      <c r="U71" s="235"/>
      <c r="V71" s="231"/>
      <c r="W71" s="231"/>
      <c r="Y71" s="231"/>
      <c r="Z71" s="231"/>
      <c r="AA71" s="235"/>
      <c r="AB71" s="235"/>
      <c r="AC71" s="231"/>
      <c r="AD71" s="231"/>
      <c r="AF71" s="231"/>
      <c r="AG71" s="231"/>
      <c r="AH71" s="235"/>
      <c r="AI71" s="235"/>
      <c r="AJ71" s="231"/>
      <c r="AK71" s="231"/>
      <c r="AM71" s="231"/>
      <c r="AN71" s="231"/>
      <c r="AO71" s="235"/>
      <c r="AP71" s="235"/>
      <c r="AQ71" s="231"/>
      <c r="AR71" s="231"/>
      <c r="AT71" s="231">
        <f t="shared" si="31"/>
        <v>23</v>
      </c>
      <c r="AU71" s="235"/>
      <c r="AV71" s="235"/>
      <c r="AW71" s="231">
        <f t="shared" si="19"/>
        <v>0</v>
      </c>
      <c r="AX71" s="208"/>
      <c r="AY71" s="231">
        <v>6</v>
      </c>
      <c r="AZ71" s="231">
        <v>5</v>
      </c>
      <c r="BA71" s="235"/>
      <c r="BB71" s="235"/>
      <c r="BC71" s="231"/>
      <c r="BD71" s="231"/>
      <c r="BF71" s="231">
        <v>6</v>
      </c>
      <c r="BG71" s="231">
        <v>6</v>
      </c>
      <c r="BH71" s="235"/>
      <c r="BI71" s="235"/>
      <c r="BJ71" s="231"/>
      <c r="BK71" s="231"/>
      <c r="BM71" s="414"/>
      <c r="BN71" s="231"/>
      <c r="BO71" s="235"/>
      <c r="BP71" s="235"/>
      <c r="BQ71" s="231"/>
      <c r="BR71" s="230"/>
      <c r="BS71" s="231"/>
      <c r="BT71" s="252"/>
      <c r="BU71" s="231"/>
      <c r="BV71" s="235"/>
      <c r="BW71" s="235"/>
      <c r="BX71" s="231"/>
      <c r="BY71" s="231"/>
      <c r="CB71" s="231">
        <f t="shared" si="32"/>
        <v>0</v>
      </c>
      <c r="CC71" s="235"/>
      <c r="CD71" s="235"/>
      <c r="CE71" s="231">
        <f t="shared" si="35"/>
        <v>0</v>
      </c>
      <c r="CF71" s="208"/>
      <c r="CG71" s="231"/>
      <c r="CH71" s="231"/>
      <c r="CI71" s="235"/>
      <c r="CJ71" s="235"/>
      <c r="CK71" s="231"/>
      <c r="CL71" s="231"/>
      <c r="CN71" s="231"/>
      <c r="CO71" s="414"/>
      <c r="CP71" s="235"/>
      <c r="CQ71" s="235"/>
      <c r="CR71" s="231"/>
      <c r="CS71" s="231"/>
      <c r="CU71" s="231"/>
      <c r="CV71" s="414"/>
      <c r="CW71" s="235"/>
      <c r="CX71" s="235"/>
      <c r="CY71" s="231"/>
      <c r="CZ71" s="231"/>
      <c r="DB71" s="231"/>
      <c r="DC71" s="231"/>
      <c r="DD71" s="235"/>
      <c r="DE71" s="235"/>
      <c r="DF71" s="231"/>
      <c r="DG71" s="231"/>
      <c r="DI71" s="231">
        <f t="shared" si="36"/>
        <v>0</v>
      </c>
      <c r="DJ71" s="235"/>
      <c r="DK71" s="235"/>
      <c r="DL71" s="231">
        <f t="shared" si="37"/>
        <v>0</v>
      </c>
      <c r="DN71" s="231"/>
      <c r="DO71" s="235"/>
      <c r="DP71" s="235"/>
      <c r="DQ71" s="231"/>
      <c r="DS71" s="231"/>
      <c r="DT71" s="235"/>
      <c r="DU71" s="235"/>
      <c r="DV71" s="231"/>
      <c r="DX71" s="231"/>
      <c r="DY71" s="235"/>
      <c r="DZ71" s="235"/>
      <c r="EA71" s="231"/>
      <c r="EC71" s="231"/>
      <c r="ED71" s="235"/>
      <c r="EE71" s="235"/>
      <c r="EF71" s="231"/>
      <c r="EH71" s="231">
        <f t="shared" si="33"/>
        <v>23</v>
      </c>
      <c r="EI71" s="235"/>
      <c r="EJ71" s="235"/>
      <c r="EK71" s="231">
        <f t="shared" si="38"/>
        <v>0</v>
      </c>
    </row>
    <row r="72" spans="1:141" x14ac:dyDescent="0.3">
      <c r="A72" s="368" t="s">
        <v>1029</v>
      </c>
      <c r="B72" s="368"/>
      <c r="C72" s="392"/>
      <c r="D72" s="370" t="s">
        <v>1064</v>
      </c>
      <c r="E72" s="366"/>
      <c r="G72" s="224" t="s">
        <v>944</v>
      </c>
      <c r="H72" s="225"/>
      <c r="I72" s="225"/>
      <c r="J72" s="225"/>
      <c r="K72" s="225"/>
      <c r="M72" s="231">
        <f t="shared" si="30"/>
        <v>0</v>
      </c>
      <c r="N72" s="235"/>
      <c r="O72" s="235"/>
      <c r="P72" s="231">
        <f t="shared" si="34"/>
        <v>0</v>
      </c>
      <c r="R72" s="231"/>
      <c r="S72" s="231"/>
      <c r="T72" s="235"/>
      <c r="U72" s="235"/>
      <c r="V72" s="231"/>
      <c r="W72" s="231"/>
      <c r="Y72" s="231"/>
      <c r="Z72" s="231"/>
      <c r="AA72" s="235"/>
      <c r="AB72" s="235"/>
      <c r="AC72" s="231"/>
      <c r="AD72" s="231"/>
      <c r="AF72" s="231"/>
      <c r="AG72" s="231"/>
      <c r="AH72" s="235"/>
      <c r="AI72" s="235"/>
      <c r="AJ72" s="231"/>
      <c r="AK72" s="231"/>
      <c r="AM72" s="231"/>
      <c r="AN72" s="231"/>
      <c r="AO72" s="235"/>
      <c r="AP72" s="235"/>
      <c r="AQ72" s="231"/>
      <c r="AR72" s="231"/>
      <c r="AT72" s="231">
        <f t="shared" si="31"/>
        <v>10</v>
      </c>
      <c r="AU72" s="235"/>
      <c r="AV72" s="235"/>
      <c r="AW72" s="231">
        <f t="shared" si="19"/>
        <v>0</v>
      </c>
      <c r="AX72" s="208"/>
      <c r="AY72" s="231"/>
      <c r="AZ72" s="231"/>
      <c r="BA72" s="235"/>
      <c r="BB72" s="235"/>
      <c r="BC72" s="231"/>
      <c r="BD72" s="231"/>
      <c r="BF72" s="231"/>
      <c r="BG72" s="231"/>
      <c r="BH72" s="235"/>
      <c r="BI72" s="235"/>
      <c r="BJ72" s="231"/>
      <c r="BK72" s="231"/>
      <c r="BM72" s="414"/>
      <c r="BN72" s="231">
        <v>10</v>
      </c>
      <c r="BO72" s="235"/>
      <c r="BP72" s="235"/>
      <c r="BQ72" s="231"/>
      <c r="BR72" s="230"/>
      <c r="BS72" s="231"/>
      <c r="BT72" s="252"/>
      <c r="BU72" s="231"/>
      <c r="BV72" s="235"/>
      <c r="BW72" s="235"/>
      <c r="BX72" s="231"/>
      <c r="BY72" s="231"/>
      <c r="CB72" s="231">
        <f t="shared" si="32"/>
        <v>0</v>
      </c>
      <c r="CC72" s="235"/>
      <c r="CD72" s="235"/>
      <c r="CE72" s="231">
        <f t="shared" si="35"/>
        <v>0</v>
      </c>
      <c r="CF72" s="208"/>
      <c r="CG72" s="231"/>
      <c r="CH72" s="231"/>
      <c r="CI72" s="235"/>
      <c r="CJ72" s="235"/>
      <c r="CK72" s="231"/>
      <c r="CL72" s="231"/>
      <c r="CN72" s="231"/>
      <c r="CO72" s="414"/>
      <c r="CP72" s="235"/>
      <c r="CQ72" s="235"/>
      <c r="CR72" s="231"/>
      <c r="CS72" s="231"/>
      <c r="CU72" s="231"/>
      <c r="CV72" s="414"/>
      <c r="CW72" s="235"/>
      <c r="CX72" s="235"/>
      <c r="CY72" s="231"/>
      <c r="CZ72" s="231"/>
      <c r="DB72" s="231"/>
      <c r="DC72" s="231"/>
      <c r="DD72" s="235"/>
      <c r="DE72" s="235"/>
      <c r="DF72" s="231"/>
      <c r="DG72" s="231"/>
      <c r="DI72" s="231">
        <f t="shared" si="36"/>
        <v>0</v>
      </c>
      <c r="DJ72" s="235"/>
      <c r="DK72" s="235"/>
      <c r="DL72" s="231">
        <f t="shared" si="37"/>
        <v>0</v>
      </c>
      <c r="DN72" s="231"/>
      <c r="DO72" s="235"/>
      <c r="DP72" s="235"/>
      <c r="DQ72" s="231"/>
      <c r="DS72" s="231"/>
      <c r="DT72" s="235"/>
      <c r="DU72" s="235"/>
      <c r="DV72" s="231"/>
      <c r="DX72" s="231"/>
      <c r="DY72" s="235"/>
      <c r="DZ72" s="235"/>
      <c r="EA72" s="231"/>
      <c r="EC72" s="231"/>
      <c r="ED72" s="235"/>
      <c r="EE72" s="235"/>
      <c r="EF72" s="231"/>
      <c r="EH72" s="231">
        <f t="shared" si="33"/>
        <v>10</v>
      </c>
      <c r="EI72" s="235"/>
      <c r="EJ72" s="235"/>
      <c r="EK72" s="231">
        <f t="shared" si="38"/>
        <v>0</v>
      </c>
    </row>
    <row r="73" spans="1:141" x14ac:dyDescent="0.3">
      <c r="A73" s="368" t="s">
        <v>1015</v>
      </c>
      <c r="B73" s="368"/>
      <c r="C73" s="369"/>
      <c r="D73" s="370" t="s">
        <v>1068</v>
      </c>
      <c r="E73" s="366"/>
      <c r="G73" s="224" t="s">
        <v>944</v>
      </c>
      <c r="H73" s="225"/>
      <c r="I73" s="225"/>
      <c r="J73" s="225"/>
      <c r="K73" s="225"/>
      <c r="M73" s="231">
        <f t="shared" si="30"/>
        <v>0</v>
      </c>
      <c r="N73" s="235"/>
      <c r="O73" s="235"/>
      <c r="P73" s="231">
        <f t="shared" si="34"/>
        <v>0</v>
      </c>
      <c r="R73" s="231"/>
      <c r="S73" s="231"/>
      <c r="T73" s="235"/>
      <c r="U73" s="235"/>
      <c r="V73" s="231"/>
      <c r="W73" s="231"/>
      <c r="Y73" s="231"/>
      <c r="Z73" s="231"/>
      <c r="AA73" s="235"/>
      <c r="AB73" s="235"/>
      <c r="AC73" s="231"/>
      <c r="AD73" s="231"/>
      <c r="AF73" s="231"/>
      <c r="AG73" s="231"/>
      <c r="AH73" s="235"/>
      <c r="AI73" s="235"/>
      <c r="AJ73" s="231"/>
      <c r="AK73" s="231"/>
      <c r="AM73" s="231"/>
      <c r="AN73" s="231"/>
      <c r="AO73" s="235"/>
      <c r="AP73" s="235"/>
      <c r="AQ73" s="231"/>
      <c r="AR73" s="231"/>
      <c r="AT73" s="231">
        <f t="shared" si="31"/>
        <v>23</v>
      </c>
      <c r="AU73" s="235"/>
      <c r="AV73" s="235"/>
      <c r="AW73" s="231">
        <f t="shared" si="19"/>
        <v>0</v>
      </c>
      <c r="AX73" s="208"/>
      <c r="AY73" s="231">
        <v>6</v>
      </c>
      <c r="AZ73" s="231">
        <v>5</v>
      </c>
      <c r="BA73" s="235"/>
      <c r="BB73" s="235"/>
      <c r="BC73" s="231"/>
      <c r="BD73" s="231"/>
      <c r="BF73" s="231">
        <v>6</v>
      </c>
      <c r="BG73" s="231">
        <v>6</v>
      </c>
      <c r="BH73" s="235"/>
      <c r="BI73" s="235"/>
      <c r="BJ73" s="231"/>
      <c r="BK73" s="231"/>
      <c r="BM73" s="414"/>
      <c r="BN73" s="231"/>
      <c r="BO73" s="235"/>
      <c r="BP73" s="235"/>
      <c r="BQ73" s="231"/>
      <c r="BR73" s="231"/>
      <c r="BT73" s="252"/>
      <c r="BU73" s="231"/>
      <c r="BV73" s="235"/>
      <c r="BW73" s="235"/>
      <c r="BX73" s="231"/>
      <c r="BY73" s="231"/>
      <c r="CB73" s="231">
        <f t="shared" si="32"/>
        <v>0</v>
      </c>
      <c r="CC73" s="235"/>
      <c r="CD73" s="235"/>
      <c r="CE73" s="231">
        <f t="shared" si="35"/>
        <v>0</v>
      </c>
      <c r="CF73" s="208"/>
      <c r="CG73" s="231"/>
      <c r="CH73" s="231"/>
      <c r="CI73" s="235"/>
      <c r="CJ73" s="235"/>
      <c r="CK73" s="231"/>
      <c r="CL73" s="231"/>
      <c r="CN73" s="231"/>
      <c r="CO73" s="414"/>
      <c r="CP73" s="235"/>
      <c r="CQ73" s="235"/>
      <c r="CR73" s="231"/>
      <c r="CS73" s="231"/>
      <c r="CU73" s="231"/>
      <c r="CV73" s="414"/>
      <c r="CW73" s="235"/>
      <c r="CX73" s="235"/>
      <c r="CY73" s="231"/>
      <c r="CZ73" s="231"/>
      <c r="DB73" s="231"/>
      <c r="DC73" s="231"/>
      <c r="DD73" s="235"/>
      <c r="DE73" s="235"/>
      <c r="DF73" s="231"/>
      <c r="DG73" s="231"/>
      <c r="DI73" s="231">
        <f t="shared" si="36"/>
        <v>0</v>
      </c>
      <c r="DJ73" s="235"/>
      <c r="DK73" s="235"/>
      <c r="DL73" s="231">
        <f t="shared" si="37"/>
        <v>0</v>
      </c>
      <c r="DN73" s="231"/>
      <c r="DO73" s="235"/>
      <c r="DP73" s="235"/>
      <c r="DQ73" s="231"/>
      <c r="DS73" s="231"/>
      <c r="DT73" s="235"/>
      <c r="DU73" s="235"/>
      <c r="DV73" s="231"/>
      <c r="DX73" s="231"/>
      <c r="DY73" s="235"/>
      <c r="DZ73" s="235"/>
      <c r="EA73" s="231"/>
      <c r="EC73" s="231"/>
      <c r="ED73" s="235"/>
      <c r="EE73" s="235"/>
      <c r="EF73" s="231"/>
      <c r="EH73" s="231">
        <f t="shared" si="33"/>
        <v>23</v>
      </c>
      <c r="EI73" s="235"/>
      <c r="EJ73" s="235"/>
      <c r="EK73" s="231">
        <f t="shared" si="38"/>
        <v>0</v>
      </c>
    </row>
    <row r="74" spans="1:141" x14ac:dyDescent="0.3">
      <c r="A74" s="371" t="s">
        <v>1028</v>
      </c>
      <c r="B74" s="371"/>
      <c r="C74" s="372"/>
      <c r="D74" s="370" t="s">
        <v>1069</v>
      </c>
      <c r="E74" s="366"/>
      <c r="G74" s="224" t="s">
        <v>944</v>
      </c>
      <c r="H74" s="225"/>
      <c r="I74" s="225"/>
      <c r="J74" s="225"/>
      <c r="K74" s="225"/>
      <c r="M74" s="231">
        <f t="shared" si="30"/>
        <v>0</v>
      </c>
      <c r="N74" s="235"/>
      <c r="O74" s="235"/>
      <c r="P74" s="231"/>
      <c r="R74" s="231"/>
      <c r="S74" s="231"/>
      <c r="T74" s="235"/>
      <c r="U74" s="235"/>
      <c r="V74" s="231"/>
      <c r="W74" s="231"/>
      <c r="Y74" s="231"/>
      <c r="Z74" s="231"/>
      <c r="AA74" s="235"/>
      <c r="AB74" s="235"/>
      <c r="AC74" s="231"/>
      <c r="AD74" s="231"/>
      <c r="AF74" s="231"/>
      <c r="AG74" s="231"/>
      <c r="AH74" s="235"/>
      <c r="AI74" s="235"/>
      <c r="AJ74" s="231"/>
      <c r="AK74" s="231"/>
      <c r="AM74" s="231"/>
      <c r="AN74" s="231"/>
      <c r="AO74" s="235"/>
      <c r="AP74" s="235"/>
      <c r="AQ74" s="231"/>
      <c r="AR74" s="231"/>
      <c r="AT74" s="231">
        <f t="shared" si="31"/>
        <v>0</v>
      </c>
      <c r="AU74" s="235"/>
      <c r="AV74" s="235"/>
      <c r="AW74" s="231">
        <f t="shared" si="19"/>
        <v>0</v>
      </c>
      <c r="AX74" s="208"/>
      <c r="AY74" s="231"/>
      <c r="AZ74" s="231"/>
      <c r="BA74" s="235"/>
      <c r="BB74" s="235"/>
      <c r="BC74" s="231"/>
      <c r="BD74" s="231"/>
      <c r="BF74" s="231"/>
      <c r="BG74" s="231"/>
      <c r="BH74" s="235"/>
      <c r="BI74" s="235"/>
      <c r="BJ74" s="231"/>
      <c r="BK74" s="231"/>
      <c r="BM74" s="414"/>
      <c r="BN74" s="231"/>
      <c r="BO74" s="235"/>
      <c r="BP74" s="235"/>
      <c r="BQ74" s="231"/>
      <c r="BR74" s="231"/>
      <c r="BT74" s="252"/>
      <c r="BU74" s="231"/>
      <c r="BV74" s="235"/>
      <c r="BW74" s="235"/>
      <c r="BX74" s="231"/>
      <c r="BY74" s="231"/>
      <c r="CB74" s="231">
        <f t="shared" si="32"/>
        <v>40</v>
      </c>
      <c r="CC74" s="235"/>
      <c r="CD74" s="235"/>
      <c r="CE74" s="231"/>
      <c r="CF74" s="208"/>
      <c r="CG74" s="231">
        <v>12</v>
      </c>
      <c r="CH74" s="231">
        <v>10</v>
      </c>
      <c r="CI74" s="235"/>
      <c r="CJ74" s="235"/>
      <c r="CK74" s="231"/>
      <c r="CL74" s="231"/>
      <c r="CN74" s="231">
        <v>12</v>
      </c>
      <c r="CO74" s="414">
        <v>0</v>
      </c>
      <c r="CP74" s="235"/>
      <c r="CQ74" s="235"/>
      <c r="CR74" s="231"/>
      <c r="CS74" s="231"/>
      <c r="CU74" s="231">
        <v>6</v>
      </c>
      <c r="CV74" s="414"/>
      <c r="CW74" s="235"/>
      <c r="CX74" s="235"/>
      <c r="CY74" s="231"/>
      <c r="CZ74" s="231"/>
      <c r="DB74" s="231"/>
      <c r="DC74" s="231"/>
      <c r="DD74" s="235"/>
      <c r="DE74" s="235"/>
      <c r="DF74" s="231"/>
      <c r="DG74" s="231"/>
      <c r="DI74" s="231"/>
      <c r="DJ74" s="235"/>
      <c r="DK74" s="235"/>
      <c r="DL74" s="231"/>
      <c r="DN74" s="231"/>
      <c r="DO74" s="235"/>
      <c r="DP74" s="235"/>
      <c r="DQ74" s="231"/>
      <c r="DS74" s="231"/>
      <c r="DT74" s="235"/>
      <c r="DU74" s="235"/>
      <c r="DV74" s="231"/>
      <c r="DX74" s="231"/>
      <c r="DY74" s="235"/>
      <c r="DZ74" s="235"/>
      <c r="EA74" s="231"/>
      <c r="EC74" s="231"/>
      <c r="ED74" s="235"/>
      <c r="EE74" s="235"/>
      <c r="EF74" s="231"/>
      <c r="EH74" s="231">
        <f t="shared" si="33"/>
        <v>40</v>
      </c>
      <c r="EI74" s="235"/>
      <c r="EJ74" s="235"/>
      <c r="EK74" s="231"/>
    </row>
    <row r="75" spans="1:141" x14ac:dyDescent="0.3">
      <c r="A75" s="368" t="s">
        <v>1027</v>
      </c>
      <c r="B75" s="368"/>
      <c r="C75" s="369"/>
      <c r="D75" s="370" t="s">
        <v>1070</v>
      </c>
      <c r="E75" s="366"/>
      <c r="G75" s="224" t="s">
        <v>944</v>
      </c>
      <c r="H75" s="225"/>
      <c r="I75" s="225"/>
      <c r="J75" s="225"/>
      <c r="K75" s="225"/>
      <c r="M75" s="231">
        <f t="shared" si="30"/>
        <v>0</v>
      </c>
      <c r="N75" s="235"/>
      <c r="O75" s="235"/>
      <c r="P75" s="231">
        <f>SUM(V75,AC75,AJ75,AQ75)</f>
        <v>0</v>
      </c>
      <c r="R75" s="231"/>
      <c r="S75" s="231"/>
      <c r="T75" s="235"/>
      <c r="U75" s="235"/>
      <c r="V75" s="231"/>
      <c r="W75" s="231"/>
      <c r="Y75" s="231"/>
      <c r="Z75" s="231"/>
      <c r="AA75" s="235"/>
      <c r="AB75" s="235"/>
      <c r="AC75" s="231"/>
      <c r="AD75" s="231"/>
      <c r="AF75" s="231"/>
      <c r="AG75" s="231"/>
      <c r="AH75" s="235"/>
      <c r="AI75" s="235"/>
      <c r="AJ75" s="231"/>
      <c r="AK75" s="231"/>
      <c r="AM75" s="231"/>
      <c r="AN75" s="231"/>
      <c r="AO75" s="235"/>
      <c r="AP75" s="235"/>
      <c r="AQ75" s="231"/>
      <c r="AR75" s="231"/>
      <c r="AT75" s="231">
        <f t="shared" si="31"/>
        <v>0</v>
      </c>
      <c r="AU75" s="235"/>
      <c r="AV75" s="235"/>
      <c r="AW75" s="231">
        <f t="shared" si="19"/>
        <v>0</v>
      </c>
      <c r="AX75" s="208"/>
      <c r="AY75" s="231"/>
      <c r="AZ75" s="231"/>
      <c r="BA75" s="235"/>
      <c r="BB75" s="235"/>
      <c r="BC75" s="231"/>
      <c r="BD75" s="231"/>
      <c r="BF75" s="231"/>
      <c r="BG75" s="231"/>
      <c r="BH75" s="235"/>
      <c r="BI75" s="235"/>
      <c r="BJ75" s="231"/>
      <c r="BK75" s="231"/>
      <c r="BM75" s="414"/>
      <c r="BN75" s="231"/>
      <c r="BO75" s="235"/>
      <c r="BP75" s="235"/>
      <c r="BQ75" s="231"/>
      <c r="BR75" s="231"/>
      <c r="BT75" s="252"/>
      <c r="BU75" s="231"/>
      <c r="BV75" s="235"/>
      <c r="BW75" s="235"/>
      <c r="BX75" s="231"/>
      <c r="BY75" s="231"/>
      <c r="CB75" s="231">
        <f t="shared" si="32"/>
        <v>24</v>
      </c>
      <c r="CC75" s="235"/>
      <c r="CD75" s="235"/>
      <c r="CE75" s="231">
        <f>SUM(CK75,CR75,CY75,DF75)</f>
        <v>0</v>
      </c>
      <c r="CF75" s="208"/>
      <c r="CG75" s="231"/>
      <c r="CH75" s="231"/>
      <c r="CI75" s="235"/>
      <c r="CJ75" s="235"/>
      <c r="CK75" s="231"/>
      <c r="CL75" s="231"/>
      <c r="CN75" s="231">
        <v>12</v>
      </c>
      <c r="CO75" s="414"/>
      <c r="CP75" s="235"/>
      <c r="CQ75" s="235"/>
      <c r="CR75" s="231"/>
      <c r="CS75" s="231"/>
      <c r="CU75" s="231">
        <v>12</v>
      </c>
      <c r="CV75" s="414"/>
      <c r="CW75" s="235"/>
      <c r="CX75" s="235"/>
      <c r="CY75" s="231"/>
      <c r="CZ75" s="231"/>
      <c r="DB75" s="231"/>
      <c r="DC75" s="231"/>
      <c r="DD75" s="235"/>
      <c r="DE75" s="235"/>
      <c r="DF75" s="231"/>
      <c r="DG75" s="231"/>
      <c r="DI75" s="231">
        <f>SUM(DN75,DS75,DX75,EC75)</f>
        <v>0</v>
      </c>
      <c r="DJ75" s="235"/>
      <c r="DK75" s="235"/>
      <c r="DL75" s="231">
        <f>SUM(DQ75,DV75,EA75,EF75)</f>
        <v>0</v>
      </c>
      <c r="DN75" s="231"/>
      <c r="DO75" s="235"/>
      <c r="DP75" s="235"/>
      <c r="DQ75" s="231"/>
      <c r="DS75" s="231"/>
      <c r="DT75" s="235"/>
      <c r="DU75" s="235"/>
      <c r="DV75" s="231"/>
      <c r="DX75" s="231"/>
      <c r="DY75" s="235"/>
      <c r="DZ75" s="235"/>
      <c r="EA75" s="231"/>
      <c r="EC75" s="231"/>
      <c r="ED75" s="235"/>
      <c r="EE75" s="235"/>
      <c r="EF75" s="231"/>
      <c r="EH75" s="231">
        <f t="shared" si="33"/>
        <v>24</v>
      </c>
      <c r="EI75" s="235"/>
      <c r="EJ75" s="235"/>
      <c r="EK75" s="231">
        <f>SUM(P75,AW75,CE75,DL75)</f>
        <v>0</v>
      </c>
    </row>
    <row r="76" spans="1:141" x14ac:dyDescent="0.3">
      <c r="A76" s="390" t="s">
        <v>1012</v>
      </c>
      <c r="B76" s="391" t="s">
        <v>1023</v>
      </c>
      <c r="C76" s="370" t="s">
        <v>977</v>
      </c>
      <c r="D76" s="370" t="s">
        <v>1164</v>
      </c>
      <c r="E76" s="366"/>
      <c r="G76" s="224" t="s">
        <v>944</v>
      </c>
      <c r="H76" s="225"/>
      <c r="I76" s="225"/>
      <c r="J76" s="225"/>
      <c r="K76" s="225"/>
      <c r="M76" s="231">
        <f>SUM(R76,S76,Y76,Z76,AF76,AG76,AM76,AN76)</f>
        <v>0</v>
      </c>
      <c r="N76" s="235"/>
      <c r="O76" s="235"/>
      <c r="P76" s="231"/>
      <c r="R76" s="231"/>
      <c r="S76" s="231"/>
      <c r="T76" s="235"/>
      <c r="U76" s="235"/>
      <c r="V76" s="231"/>
      <c r="W76" s="231"/>
      <c r="Y76" s="231"/>
      <c r="Z76" s="231"/>
      <c r="AA76" s="235"/>
      <c r="AB76" s="235"/>
      <c r="AC76" s="231"/>
      <c r="AD76" s="231"/>
      <c r="AF76" s="231"/>
      <c r="AG76" s="231"/>
      <c r="AH76" s="235"/>
      <c r="AI76" s="235"/>
      <c r="AJ76" s="231"/>
      <c r="AK76" s="231"/>
      <c r="AM76" s="231"/>
      <c r="AN76" s="231"/>
      <c r="AO76" s="235"/>
      <c r="AP76" s="235"/>
      <c r="AQ76" s="231"/>
      <c r="AR76" s="231"/>
      <c r="AT76" s="231">
        <f>SUM(AY76,AZ76,BF76,BG76,BM76,BN76,BT76,BU76)</f>
        <v>0</v>
      </c>
      <c r="AU76" s="235"/>
      <c r="AV76" s="235"/>
      <c r="AW76" s="231">
        <f>SUM(BC76,BJ76,BQ76,BX76)</f>
        <v>0</v>
      </c>
      <c r="AX76" s="208"/>
      <c r="AY76" s="231"/>
      <c r="AZ76" s="231"/>
      <c r="BA76" s="235"/>
      <c r="BB76" s="235"/>
      <c r="BC76" s="231"/>
      <c r="BD76" s="231"/>
      <c r="BF76" s="231"/>
      <c r="BG76" s="231"/>
      <c r="BH76" s="235"/>
      <c r="BI76" s="235"/>
      <c r="BJ76" s="231"/>
      <c r="BK76" s="231"/>
      <c r="BM76" s="414"/>
      <c r="BN76" s="231"/>
      <c r="BO76" s="235"/>
      <c r="BP76" s="235"/>
      <c r="BQ76" s="231"/>
      <c r="BR76" s="231"/>
      <c r="BT76" s="252"/>
      <c r="BU76" s="231"/>
      <c r="BV76" s="235"/>
      <c r="BW76" s="235"/>
      <c r="BX76" s="231"/>
      <c r="BY76" s="231"/>
      <c r="CB76" s="231">
        <f>SUM(CG76,CH76,CN76,CO76,CU76,CV76,DB76,DC76)</f>
        <v>34</v>
      </c>
      <c r="CC76" s="235"/>
      <c r="CD76" s="235"/>
      <c r="CE76" s="231"/>
      <c r="CF76" s="208"/>
      <c r="CG76" s="231">
        <v>0</v>
      </c>
      <c r="CH76" s="397">
        <v>10</v>
      </c>
      <c r="CI76" s="235"/>
      <c r="CJ76" s="235"/>
      <c r="CK76" s="231"/>
      <c r="CL76" s="231"/>
      <c r="CN76" s="397">
        <v>12</v>
      </c>
      <c r="CO76" s="414"/>
      <c r="CP76" s="235"/>
      <c r="CQ76" s="235"/>
      <c r="CR76" s="231"/>
      <c r="CS76" s="231"/>
      <c r="CU76" s="397">
        <v>12</v>
      </c>
      <c r="CV76" s="414"/>
      <c r="CW76" s="235"/>
      <c r="CX76" s="235"/>
      <c r="CY76" s="231"/>
      <c r="CZ76" s="231"/>
      <c r="DB76" s="231"/>
      <c r="DC76" s="231"/>
      <c r="DD76" s="235"/>
      <c r="DE76" s="235"/>
      <c r="DF76" s="231"/>
      <c r="DG76" s="231"/>
      <c r="DI76" s="231"/>
      <c r="DJ76" s="235"/>
      <c r="DK76" s="235"/>
      <c r="DL76" s="231"/>
      <c r="DN76" s="231"/>
      <c r="DO76" s="235"/>
      <c r="DP76" s="235"/>
      <c r="DQ76" s="231"/>
      <c r="DS76" s="231"/>
      <c r="DT76" s="235"/>
      <c r="DU76" s="235"/>
      <c r="DV76" s="231"/>
      <c r="DX76" s="231"/>
      <c r="DY76" s="235"/>
      <c r="DZ76" s="235"/>
      <c r="EA76" s="231"/>
      <c r="EC76" s="231"/>
      <c r="ED76" s="235"/>
      <c r="EE76" s="235"/>
      <c r="EF76" s="231"/>
      <c r="EH76" s="231">
        <f>SUM(M76,AT76,CB76,DI76)</f>
        <v>34</v>
      </c>
      <c r="EI76" s="235"/>
      <c r="EJ76" s="235"/>
      <c r="EK76" s="231"/>
    </row>
    <row r="77" spans="1:141" x14ac:dyDescent="0.3">
      <c r="A77" s="381" t="s">
        <v>1163</v>
      </c>
      <c r="B77" s="368"/>
      <c r="C77" s="358"/>
      <c r="D77" s="370" t="s">
        <v>1164</v>
      </c>
      <c r="E77" s="366"/>
      <c r="G77" s="224" t="s">
        <v>944</v>
      </c>
      <c r="H77" s="225"/>
      <c r="I77" s="225"/>
      <c r="J77" s="225"/>
      <c r="K77" s="225"/>
      <c r="M77" s="231">
        <f t="shared" si="30"/>
        <v>0</v>
      </c>
      <c r="N77" s="235"/>
      <c r="O77" s="235"/>
      <c r="P77" s="231">
        <f>SUM(V77,AC77,AJ77,AQ77)</f>
        <v>0</v>
      </c>
      <c r="R77" s="231"/>
      <c r="S77" s="231"/>
      <c r="T77" s="235"/>
      <c r="U77" s="235"/>
      <c r="V77" s="231"/>
      <c r="W77" s="231"/>
      <c r="Y77" s="231"/>
      <c r="Z77" s="231"/>
      <c r="AA77" s="235"/>
      <c r="AB77" s="235"/>
      <c r="AC77" s="231"/>
      <c r="AD77" s="231"/>
      <c r="AF77" s="231"/>
      <c r="AG77" s="231"/>
      <c r="AH77" s="235"/>
      <c r="AI77" s="235"/>
      <c r="AJ77" s="231"/>
      <c r="AK77" s="231"/>
      <c r="AM77" s="231"/>
      <c r="AN77" s="231"/>
      <c r="AO77" s="235"/>
      <c r="AP77" s="235"/>
      <c r="AQ77" s="231"/>
      <c r="AR77" s="231"/>
      <c r="AT77" s="231">
        <f t="shared" si="31"/>
        <v>0</v>
      </c>
      <c r="AU77" s="235"/>
      <c r="AV77" s="235"/>
      <c r="AW77" s="231">
        <f t="shared" si="19"/>
        <v>0</v>
      </c>
      <c r="AX77" s="208"/>
      <c r="AY77" s="231"/>
      <c r="AZ77" s="231"/>
      <c r="BA77" s="235"/>
      <c r="BB77" s="235"/>
      <c r="BC77" s="231"/>
      <c r="BD77" s="231"/>
      <c r="BF77" s="231"/>
      <c r="BG77" s="231"/>
      <c r="BH77" s="235"/>
      <c r="BI77" s="235"/>
      <c r="BJ77" s="231"/>
      <c r="BK77" s="231"/>
      <c r="BM77" s="414"/>
      <c r="BN77" s="231"/>
      <c r="BO77" s="235"/>
      <c r="BP77" s="235"/>
      <c r="BQ77" s="231"/>
      <c r="BR77" s="231"/>
      <c r="BT77" s="252"/>
      <c r="BU77" s="231"/>
      <c r="BV77" s="235"/>
      <c r="BW77" s="235"/>
      <c r="BX77" s="231"/>
      <c r="BY77" s="231"/>
      <c r="CB77" s="231">
        <f t="shared" si="32"/>
        <v>12</v>
      </c>
      <c r="CC77" s="235"/>
      <c r="CD77" s="235"/>
      <c r="CE77" s="231">
        <f>SUM(CK77,CR77,CY77,DF77)</f>
        <v>0</v>
      </c>
      <c r="CF77" s="208"/>
      <c r="CG77" s="231">
        <v>12</v>
      </c>
      <c r="CH77" s="231"/>
      <c r="CI77" s="235"/>
      <c r="CJ77" s="235"/>
      <c r="CK77" s="231"/>
      <c r="CL77" s="231"/>
      <c r="CN77" s="231"/>
      <c r="CO77" s="414"/>
      <c r="CP77" s="235"/>
      <c r="CQ77" s="235"/>
      <c r="CR77" s="231"/>
      <c r="CS77" s="231"/>
      <c r="CU77" s="231"/>
      <c r="CV77" s="414"/>
      <c r="CW77" s="235"/>
      <c r="CX77" s="235"/>
      <c r="CY77" s="231"/>
      <c r="CZ77" s="231"/>
      <c r="DB77" s="231"/>
      <c r="DC77" s="231"/>
      <c r="DD77" s="235"/>
      <c r="DE77" s="235"/>
      <c r="DF77" s="231"/>
      <c r="DG77" s="231"/>
      <c r="DI77" s="231">
        <f>SUM(DN77,DS77,DX77,EC77)</f>
        <v>0</v>
      </c>
      <c r="DJ77" s="235"/>
      <c r="DK77" s="235"/>
      <c r="DL77" s="231">
        <f>SUM(DQ77,DV77,EA77,EF77)</f>
        <v>0</v>
      </c>
      <c r="DN77" s="231"/>
      <c r="DO77" s="235"/>
      <c r="DP77" s="235"/>
      <c r="DQ77" s="231"/>
      <c r="DS77" s="231"/>
      <c r="DT77" s="235"/>
      <c r="DU77" s="235"/>
      <c r="DV77" s="231"/>
      <c r="DX77" s="231"/>
      <c r="DY77" s="235"/>
      <c r="DZ77" s="235"/>
      <c r="EA77" s="231"/>
      <c r="EC77" s="231"/>
      <c r="ED77" s="235"/>
      <c r="EE77" s="235"/>
      <c r="EF77" s="231"/>
      <c r="EH77" s="231">
        <f t="shared" si="33"/>
        <v>12</v>
      </c>
      <c r="EI77" s="235"/>
      <c r="EJ77" s="235"/>
      <c r="EK77" s="231">
        <f>SUM(P77,AW77,CE77,DL77)</f>
        <v>0</v>
      </c>
    </row>
    <row r="78" spans="1:141" x14ac:dyDescent="0.3">
      <c r="A78" s="381" t="s">
        <v>1165</v>
      </c>
      <c r="B78" s="368"/>
      <c r="C78" s="358"/>
      <c r="D78" s="370" t="s">
        <v>1071</v>
      </c>
      <c r="E78" s="366"/>
      <c r="G78" s="224" t="s">
        <v>944</v>
      </c>
      <c r="H78" s="225"/>
      <c r="I78" s="225"/>
      <c r="J78" s="225"/>
      <c r="K78" s="225"/>
      <c r="M78" s="231">
        <f t="shared" ref="M78" si="40">SUM(R78,S78,Y78,Z78,AF78,AG78,AM78,AN78)</f>
        <v>0</v>
      </c>
      <c r="N78" s="235"/>
      <c r="O78" s="235"/>
      <c r="P78" s="231">
        <f>SUM(V78,AC78,AJ78,AQ78)</f>
        <v>0</v>
      </c>
      <c r="R78" s="231"/>
      <c r="S78" s="231"/>
      <c r="T78" s="235"/>
      <c r="U78" s="235"/>
      <c r="V78" s="231"/>
      <c r="W78" s="231"/>
      <c r="Y78" s="231"/>
      <c r="Z78" s="231"/>
      <c r="AA78" s="235"/>
      <c r="AB78" s="235"/>
      <c r="AC78" s="231"/>
      <c r="AD78" s="231"/>
      <c r="AF78" s="231"/>
      <c r="AG78" s="231"/>
      <c r="AH78" s="235"/>
      <c r="AI78" s="235"/>
      <c r="AJ78" s="231"/>
      <c r="AK78" s="231"/>
      <c r="AM78" s="231"/>
      <c r="AN78" s="231"/>
      <c r="AO78" s="235"/>
      <c r="AP78" s="235"/>
      <c r="AQ78" s="231"/>
      <c r="AR78" s="231"/>
      <c r="AT78" s="231">
        <f t="shared" ref="AT78" si="41">SUM(AY78,AZ78,BF78,BG78,BM78,BN78,BT78,BU78)</f>
        <v>0</v>
      </c>
      <c r="AU78" s="235"/>
      <c r="AV78" s="235"/>
      <c r="AW78" s="231">
        <f t="shared" ref="AW78" si="42">SUM(BC78,BJ78,BQ78,BX78)</f>
        <v>0</v>
      </c>
      <c r="AX78" s="208"/>
      <c r="AY78" s="231"/>
      <c r="AZ78" s="231"/>
      <c r="BA78" s="235"/>
      <c r="BB78" s="235"/>
      <c r="BC78" s="231"/>
      <c r="BD78" s="231"/>
      <c r="BF78" s="231"/>
      <c r="BG78" s="231"/>
      <c r="BH78" s="235"/>
      <c r="BI78" s="235"/>
      <c r="BJ78" s="231"/>
      <c r="BK78" s="231"/>
      <c r="BM78" s="414"/>
      <c r="BN78" s="231"/>
      <c r="BO78" s="235"/>
      <c r="BP78" s="235"/>
      <c r="BQ78" s="231"/>
      <c r="BR78" s="231"/>
      <c r="BT78" s="252"/>
      <c r="BU78" s="231"/>
      <c r="BV78" s="235"/>
      <c r="BW78" s="235"/>
      <c r="BX78" s="231"/>
      <c r="BY78" s="231"/>
      <c r="CB78" s="231">
        <f t="shared" ref="CB78" si="43">SUM(CG78,CH78,CN78,CO78,CU78,CV78,DB78,DC78)</f>
        <v>18</v>
      </c>
      <c r="CC78" s="235"/>
      <c r="CD78" s="235"/>
      <c r="CE78" s="231">
        <f>SUM(CK78,CR78,CY78,DF78)</f>
        <v>0</v>
      </c>
      <c r="CF78" s="208"/>
      <c r="CG78" s="231"/>
      <c r="CH78" s="231"/>
      <c r="CI78" s="235"/>
      <c r="CJ78" s="235"/>
      <c r="CK78" s="231"/>
      <c r="CL78" s="231"/>
      <c r="CN78" s="231"/>
      <c r="CO78" s="414"/>
      <c r="CP78" s="235"/>
      <c r="CQ78" s="235"/>
      <c r="CR78" s="231"/>
      <c r="CS78" s="231"/>
      <c r="CU78" s="231">
        <v>18</v>
      </c>
      <c r="CV78" s="414"/>
      <c r="CW78" s="235"/>
      <c r="CX78" s="235"/>
      <c r="CY78" s="231"/>
      <c r="CZ78" s="231"/>
      <c r="DB78" s="231"/>
      <c r="DC78" s="231"/>
      <c r="DD78" s="235"/>
      <c r="DE78" s="235"/>
      <c r="DF78" s="231"/>
      <c r="DG78" s="231"/>
      <c r="DI78" s="231">
        <f>SUM(DN78,DS78,DX78,EC78)</f>
        <v>0</v>
      </c>
      <c r="DJ78" s="235"/>
      <c r="DK78" s="235"/>
      <c r="DL78" s="231">
        <f>SUM(DQ78,DV78,EA78,EF78)</f>
        <v>0</v>
      </c>
      <c r="DN78" s="231"/>
      <c r="DO78" s="235"/>
      <c r="DP78" s="235"/>
      <c r="DQ78" s="231"/>
      <c r="DS78" s="231"/>
      <c r="DT78" s="235"/>
      <c r="DU78" s="235"/>
      <c r="DV78" s="231"/>
      <c r="DX78" s="231"/>
      <c r="DY78" s="235"/>
      <c r="DZ78" s="235"/>
      <c r="EA78" s="231"/>
      <c r="EC78" s="231"/>
      <c r="ED78" s="235"/>
      <c r="EE78" s="235"/>
      <c r="EF78" s="231"/>
      <c r="EH78" s="231">
        <f t="shared" ref="EH78" si="44">SUM(M78,AT78,CB78,DI78)</f>
        <v>18</v>
      </c>
      <c r="EI78" s="235"/>
      <c r="EJ78" s="235"/>
      <c r="EK78" s="231">
        <f>SUM(P78,AW78,CE78,DL78)</f>
        <v>0</v>
      </c>
    </row>
    <row r="79" spans="1:141" x14ac:dyDescent="0.3">
      <c r="A79" s="381" t="s">
        <v>1121</v>
      </c>
      <c r="B79" s="368"/>
      <c r="C79" s="358"/>
      <c r="D79" s="370" t="s">
        <v>1072</v>
      </c>
      <c r="E79" s="366"/>
      <c r="G79" s="224" t="s">
        <v>944</v>
      </c>
      <c r="H79" s="225"/>
      <c r="I79" s="225"/>
      <c r="J79" s="225"/>
      <c r="K79" s="225"/>
      <c r="M79" s="231">
        <f t="shared" si="30"/>
        <v>0</v>
      </c>
      <c r="N79" s="235"/>
      <c r="O79" s="235"/>
      <c r="P79" s="231"/>
      <c r="R79" s="231"/>
      <c r="S79" s="231"/>
      <c r="T79" s="235"/>
      <c r="U79" s="235"/>
      <c r="V79" s="231"/>
      <c r="W79" s="231"/>
      <c r="Y79" s="231"/>
      <c r="Z79" s="231"/>
      <c r="AA79" s="235"/>
      <c r="AB79" s="235"/>
      <c r="AC79" s="231"/>
      <c r="AD79" s="231"/>
      <c r="AF79" s="231"/>
      <c r="AG79" s="231"/>
      <c r="AH79" s="235"/>
      <c r="AI79" s="235"/>
      <c r="AJ79" s="231"/>
      <c r="AK79" s="231"/>
      <c r="AM79" s="231"/>
      <c r="AN79" s="231"/>
      <c r="AO79" s="235"/>
      <c r="AP79" s="235"/>
      <c r="AQ79" s="231"/>
      <c r="AR79" s="231"/>
      <c r="AT79" s="231">
        <f t="shared" si="31"/>
        <v>44</v>
      </c>
      <c r="AU79" s="235"/>
      <c r="AV79" s="235"/>
      <c r="AW79" s="231">
        <f t="shared" si="19"/>
        <v>0</v>
      </c>
      <c r="AX79" s="208"/>
      <c r="AY79" s="231"/>
      <c r="AZ79" s="231">
        <v>10</v>
      </c>
      <c r="BA79" s="235"/>
      <c r="BB79" s="235"/>
      <c r="BC79" s="231"/>
      <c r="BD79" s="231"/>
      <c r="BF79" s="231">
        <v>12</v>
      </c>
      <c r="BG79" s="231">
        <v>12</v>
      </c>
      <c r="BH79" s="235"/>
      <c r="BI79" s="235"/>
      <c r="BJ79" s="231"/>
      <c r="BK79" s="231"/>
      <c r="BM79" s="414"/>
      <c r="BN79" s="231">
        <v>10</v>
      </c>
      <c r="BO79" s="235"/>
      <c r="BP79" s="235"/>
      <c r="BQ79" s="231"/>
      <c r="BR79" s="231"/>
      <c r="BT79" s="252"/>
      <c r="BU79" s="231"/>
      <c r="BV79" s="235"/>
      <c r="BW79" s="235"/>
      <c r="BX79" s="231"/>
      <c r="BY79" s="231"/>
      <c r="CB79" s="231">
        <f t="shared" si="32"/>
        <v>0</v>
      </c>
      <c r="CC79" s="235"/>
      <c r="CD79" s="235"/>
      <c r="CE79" s="231"/>
      <c r="CF79" s="208"/>
      <c r="CG79" s="231">
        <v>0</v>
      </c>
      <c r="CH79" s="231"/>
      <c r="CI79" s="235"/>
      <c r="CJ79" s="235"/>
      <c r="CK79" s="231"/>
      <c r="CL79" s="231"/>
      <c r="CN79" s="231"/>
      <c r="CO79" s="414"/>
      <c r="CP79" s="235"/>
      <c r="CQ79" s="235"/>
      <c r="CR79" s="231"/>
      <c r="CS79" s="231"/>
      <c r="CU79" s="231"/>
      <c r="CV79" s="414"/>
      <c r="CW79" s="235"/>
      <c r="CX79" s="235"/>
      <c r="CY79" s="231"/>
      <c r="CZ79" s="231"/>
      <c r="DB79" s="231"/>
      <c r="DC79" s="231"/>
      <c r="DD79" s="235"/>
      <c r="DE79" s="235"/>
      <c r="DF79" s="231"/>
      <c r="DG79" s="231"/>
      <c r="DI79" s="231"/>
      <c r="DJ79" s="235"/>
      <c r="DK79" s="235"/>
      <c r="DL79" s="231"/>
      <c r="DN79" s="231"/>
      <c r="DO79" s="235"/>
      <c r="DP79" s="235"/>
      <c r="DQ79" s="231"/>
      <c r="DS79" s="231"/>
      <c r="DT79" s="235"/>
      <c r="DU79" s="235"/>
      <c r="DV79" s="231"/>
      <c r="DX79" s="231"/>
      <c r="DY79" s="235"/>
      <c r="DZ79" s="235"/>
      <c r="EA79" s="231"/>
      <c r="EC79" s="231"/>
      <c r="ED79" s="235"/>
      <c r="EE79" s="235"/>
      <c r="EF79" s="231"/>
      <c r="EH79" s="231">
        <f t="shared" si="33"/>
        <v>44</v>
      </c>
      <c r="EI79" s="235"/>
      <c r="EJ79" s="235"/>
      <c r="EK79" s="231"/>
    </row>
    <row r="80" spans="1:141" x14ac:dyDescent="0.3">
      <c r="A80" s="346" t="s">
        <v>1119</v>
      </c>
      <c r="B80" s="368"/>
      <c r="C80" s="358"/>
      <c r="D80" s="370" t="s">
        <v>1120</v>
      </c>
      <c r="E80" s="366"/>
      <c r="G80" s="224" t="s">
        <v>944</v>
      </c>
      <c r="H80" s="225"/>
      <c r="I80" s="225"/>
      <c r="J80" s="225"/>
      <c r="K80" s="225"/>
      <c r="M80" s="231">
        <f t="shared" si="30"/>
        <v>0</v>
      </c>
      <c r="N80" s="235"/>
      <c r="O80" s="235"/>
      <c r="P80" s="231"/>
      <c r="R80" s="231"/>
      <c r="S80" s="231"/>
      <c r="T80" s="235"/>
      <c r="U80" s="235"/>
      <c r="V80" s="231"/>
      <c r="W80" s="231"/>
      <c r="Y80" s="231"/>
      <c r="Z80" s="231"/>
      <c r="AA80" s="235"/>
      <c r="AB80" s="235"/>
      <c r="AC80" s="231"/>
      <c r="AD80" s="231"/>
      <c r="AF80" s="231"/>
      <c r="AG80" s="231"/>
      <c r="AH80" s="235"/>
      <c r="AI80" s="235"/>
      <c r="AJ80" s="231"/>
      <c r="AK80" s="231"/>
      <c r="AM80" s="231"/>
      <c r="AN80" s="231"/>
      <c r="AO80" s="235"/>
      <c r="AP80" s="235"/>
      <c r="AQ80" s="231"/>
      <c r="AR80" s="231"/>
      <c r="AT80" s="231">
        <f t="shared" si="31"/>
        <v>0</v>
      </c>
      <c r="AU80" s="235"/>
      <c r="AV80" s="235"/>
      <c r="AW80" s="231">
        <f t="shared" si="19"/>
        <v>0</v>
      </c>
      <c r="AX80" s="208"/>
      <c r="AY80" s="231"/>
      <c r="AZ80" s="231"/>
      <c r="BA80" s="235"/>
      <c r="BB80" s="235"/>
      <c r="BC80" s="231"/>
      <c r="BD80" s="231"/>
      <c r="BF80" s="231"/>
      <c r="BG80" s="231"/>
      <c r="BH80" s="235"/>
      <c r="BI80" s="235"/>
      <c r="BJ80" s="231"/>
      <c r="BK80" s="231"/>
      <c r="BM80" s="414"/>
      <c r="BN80" s="231"/>
      <c r="BO80" s="235"/>
      <c r="BP80" s="235"/>
      <c r="BQ80" s="231"/>
      <c r="BR80" s="231"/>
      <c r="BT80" s="252"/>
      <c r="BU80" s="231"/>
      <c r="BV80" s="235"/>
      <c r="BW80" s="235"/>
      <c r="BX80" s="231"/>
      <c r="BY80" s="231"/>
      <c r="CB80" s="231">
        <f t="shared" si="32"/>
        <v>29</v>
      </c>
      <c r="CC80" s="235"/>
      <c r="CD80" s="235"/>
      <c r="CE80" s="231"/>
      <c r="CF80" s="208"/>
      <c r="CG80" s="231">
        <v>12</v>
      </c>
      <c r="CH80" s="231">
        <v>5</v>
      </c>
      <c r="CI80" s="235"/>
      <c r="CJ80" s="235"/>
      <c r="CK80" s="231"/>
      <c r="CL80" s="231"/>
      <c r="CN80" s="231">
        <v>6</v>
      </c>
      <c r="CO80" s="414">
        <v>0</v>
      </c>
      <c r="CP80" s="235"/>
      <c r="CQ80" s="235"/>
      <c r="CR80" s="231"/>
      <c r="CS80" s="231"/>
      <c r="CU80" s="231">
        <v>6</v>
      </c>
      <c r="CV80" s="414"/>
      <c r="CW80" s="235"/>
      <c r="CX80" s="235"/>
      <c r="CY80" s="231"/>
      <c r="CZ80" s="231"/>
      <c r="DB80" s="231"/>
      <c r="DC80" s="231"/>
      <c r="DD80" s="235"/>
      <c r="DE80" s="235"/>
      <c r="DF80" s="231"/>
      <c r="DG80" s="231"/>
      <c r="DI80" s="231"/>
      <c r="DJ80" s="235"/>
      <c r="DK80" s="235"/>
      <c r="DL80" s="231"/>
      <c r="DN80" s="231"/>
      <c r="DO80" s="235"/>
      <c r="DP80" s="235"/>
      <c r="DQ80" s="231"/>
      <c r="DS80" s="231"/>
      <c r="DT80" s="235"/>
      <c r="DU80" s="235"/>
      <c r="DV80" s="231"/>
      <c r="DX80" s="231"/>
      <c r="DY80" s="235"/>
      <c r="DZ80" s="235"/>
      <c r="EA80" s="231"/>
      <c r="EC80" s="231"/>
      <c r="ED80" s="235"/>
      <c r="EE80" s="235"/>
      <c r="EF80" s="231"/>
      <c r="EH80" s="231">
        <f t="shared" si="33"/>
        <v>29</v>
      </c>
      <c r="EI80" s="235"/>
      <c r="EJ80" s="235"/>
      <c r="EK80" s="231"/>
    </row>
    <row r="81" spans="1:141" x14ac:dyDescent="0.3">
      <c r="A81" s="346"/>
      <c r="B81" s="346"/>
      <c r="C81" s="358"/>
      <c r="D81" s="370"/>
      <c r="E81" s="366"/>
      <c r="G81" s="224"/>
      <c r="H81" s="225"/>
      <c r="I81" s="225"/>
      <c r="J81" s="225"/>
      <c r="K81" s="225"/>
      <c r="M81" s="231">
        <f t="shared" ref="M81:M82" si="45">SUM(R81,S81,Y81,Z81,AF81,AG81,AM81,AN81)</f>
        <v>0</v>
      </c>
      <c r="N81" s="235"/>
      <c r="O81" s="235"/>
      <c r="P81" s="231"/>
      <c r="R81" s="231"/>
      <c r="S81" s="231"/>
      <c r="T81" s="235"/>
      <c r="U81" s="235"/>
      <c r="V81" s="231"/>
      <c r="W81" s="231"/>
      <c r="Y81" s="231"/>
      <c r="Z81" s="231"/>
      <c r="AA81" s="235"/>
      <c r="AB81" s="235"/>
      <c r="AC81" s="231"/>
      <c r="AD81" s="231"/>
      <c r="AF81" s="231"/>
      <c r="AG81" s="231"/>
      <c r="AH81" s="235"/>
      <c r="AI81" s="235"/>
      <c r="AJ81" s="231"/>
      <c r="AK81" s="231"/>
      <c r="AM81" s="231"/>
      <c r="AN81" s="231"/>
      <c r="AO81" s="235"/>
      <c r="AP81" s="235"/>
      <c r="AQ81" s="231"/>
      <c r="AR81" s="231"/>
      <c r="AT81" s="231">
        <f t="shared" ref="AT81:AT82" si="46">SUM(AY81,AZ81,BF81,BG81,BM81,BN81,BT81,BU81)</f>
        <v>0</v>
      </c>
      <c r="AU81" s="235"/>
      <c r="AV81" s="235"/>
      <c r="AW81" s="231">
        <f t="shared" ref="AW81" si="47">SUM(BC81,BJ81,BQ81,BX81)</f>
        <v>0</v>
      </c>
      <c r="AX81" s="208"/>
      <c r="AY81" s="231"/>
      <c r="AZ81" s="231"/>
      <c r="BA81" s="235"/>
      <c r="BB81" s="235"/>
      <c r="BC81" s="231"/>
      <c r="BD81" s="231"/>
      <c r="BF81" s="231"/>
      <c r="BG81" s="231"/>
      <c r="BH81" s="235"/>
      <c r="BI81" s="235"/>
      <c r="BJ81" s="231"/>
      <c r="BK81" s="231"/>
      <c r="BM81" s="414"/>
      <c r="BN81" s="231"/>
      <c r="BO81" s="235"/>
      <c r="BP81" s="235"/>
      <c r="BQ81" s="231"/>
      <c r="BR81" s="231"/>
      <c r="BT81" s="252"/>
      <c r="BU81" s="231"/>
      <c r="BV81" s="235"/>
      <c r="BW81" s="235"/>
      <c r="BX81" s="231"/>
      <c r="BY81" s="231"/>
      <c r="CB81" s="231">
        <f t="shared" ref="CB81:CB82" si="48">SUM(CG81,CH81,CN81,CO81,CU81,CV81,DB81,DC81)</f>
        <v>0</v>
      </c>
      <c r="CC81" s="235"/>
      <c r="CD81" s="235"/>
      <c r="CE81" s="231"/>
      <c r="CF81" s="208"/>
      <c r="CG81" s="231"/>
      <c r="CH81" s="231"/>
      <c r="CI81" s="235"/>
      <c r="CJ81" s="235"/>
      <c r="CK81" s="231"/>
      <c r="CL81" s="231"/>
      <c r="CN81" s="231"/>
      <c r="CO81" s="414"/>
      <c r="CP81" s="235"/>
      <c r="CQ81" s="235"/>
      <c r="CR81" s="231"/>
      <c r="CS81" s="231"/>
      <c r="CU81" s="231"/>
      <c r="CV81" s="414"/>
      <c r="CW81" s="235"/>
      <c r="CX81" s="235"/>
      <c r="CY81" s="231"/>
      <c r="CZ81" s="231"/>
      <c r="DB81" s="231"/>
      <c r="DC81" s="231"/>
      <c r="DD81" s="235"/>
      <c r="DE81" s="235"/>
      <c r="DF81" s="231"/>
      <c r="DG81" s="231"/>
      <c r="DI81" s="231"/>
      <c r="DJ81" s="235"/>
      <c r="DK81" s="235"/>
      <c r="DL81" s="231"/>
      <c r="DN81" s="231"/>
      <c r="DO81" s="235"/>
      <c r="DP81" s="235"/>
      <c r="DQ81" s="231"/>
      <c r="DS81" s="231"/>
      <c r="DT81" s="235"/>
      <c r="DU81" s="235"/>
      <c r="DV81" s="231"/>
      <c r="DX81" s="231"/>
      <c r="DY81" s="235"/>
      <c r="DZ81" s="235"/>
      <c r="EA81" s="231"/>
      <c r="EC81" s="231"/>
      <c r="ED81" s="235"/>
      <c r="EE81" s="235"/>
      <c r="EF81" s="231"/>
      <c r="EH81" s="231">
        <f t="shared" ref="EH81:EH82" si="49">SUM(M81,AT81,CB81,DI81)</f>
        <v>0</v>
      </c>
      <c r="EI81" s="235"/>
      <c r="EJ81" s="235"/>
      <c r="EK81" s="231"/>
    </row>
    <row r="82" spans="1:141" x14ac:dyDescent="0.3">
      <c r="A82" s="346"/>
      <c r="B82" s="346"/>
      <c r="C82" s="358"/>
      <c r="D82" s="370"/>
      <c r="E82" s="366"/>
      <c r="G82" s="224"/>
      <c r="H82" s="225"/>
      <c r="I82" s="225"/>
      <c r="J82" s="225"/>
      <c r="K82" s="225"/>
      <c r="M82" s="231">
        <f t="shared" si="45"/>
        <v>0</v>
      </c>
      <c r="N82" s="235"/>
      <c r="O82" s="235"/>
      <c r="P82" s="231">
        <f t="shared" ref="P82" si="50">SUM(V82,AC82,AJ82,AQ82)</f>
        <v>0</v>
      </c>
      <c r="R82" s="231"/>
      <c r="S82" s="231"/>
      <c r="T82" s="235"/>
      <c r="U82" s="235"/>
      <c r="V82" s="231"/>
      <c r="W82" s="231"/>
      <c r="Y82" s="231"/>
      <c r="Z82" s="231"/>
      <c r="AA82" s="235"/>
      <c r="AB82" s="235"/>
      <c r="AC82" s="231"/>
      <c r="AD82" s="231"/>
      <c r="AF82" s="231"/>
      <c r="AG82" s="231"/>
      <c r="AH82" s="235"/>
      <c r="AI82" s="235"/>
      <c r="AJ82" s="231"/>
      <c r="AK82" s="231"/>
      <c r="AM82" s="231"/>
      <c r="AN82" s="231"/>
      <c r="AO82" s="235"/>
      <c r="AP82" s="235"/>
      <c r="AQ82" s="231"/>
      <c r="AR82" s="231"/>
      <c r="AT82" s="231">
        <f t="shared" si="46"/>
        <v>0</v>
      </c>
      <c r="AU82" s="235"/>
      <c r="AV82" s="235"/>
      <c r="AW82" s="231">
        <f t="shared" ref="AW82" si="51">SUM(BC82,BJ82,BQ82,BX82)</f>
        <v>0</v>
      </c>
      <c r="AX82" s="208"/>
      <c r="AY82" s="231"/>
      <c r="AZ82" s="231"/>
      <c r="BA82" s="235"/>
      <c r="BB82" s="235"/>
      <c r="BC82" s="231"/>
      <c r="BD82" s="231"/>
      <c r="BF82" s="231"/>
      <c r="BG82" s="231"/>
      <c r="BH82" s="235"/>
      <c r="BI82" s="235"/>
      <c r="BJ82" s="231"/>
      <c r="BK82" s="231"/>
      <c r="BM82" s="414"/>
      <c r="BN82" s="231"/>
      <c r="BO82" s="235"/>
      <c r="BP82" s="235"/>
      <c r="BQ82" s="231"/>
      <c r="BR82" s="231"/>
      <c r="BT82" s="252"/>
      <c r="BU82" s="231"/>
      <c r="BV82" s="235"/>
      <c r="BW82" s="235"/>
      <c r="BX82" s="231"/>
      <c r="BY82" s="231"/>
      <c r="CB82" s="231">
        <f t="shared" si="48"/>
        <v>0</v>
      </c>
      <c r="CC82" s="235"/>
      <c r="CD82" s="235"/>
      <c r="CE82" s="231">
        <f t="shared" ref="CE82" si="52">SUM(CK82,CR82,CY82,DF82)</f>
        <v>0</v>
      </c>
      <c r="CF82" s="208"/>
      <c r="CG82" s="231"/>
      <c r="CH82" s="231"/>
      <c r="CI82" s="235"/>
      <c r="CJ82" s="235"/>
      <c r="CK82" s="231"/>
      <c r="CL82" s="231"/>
      <c r="CN82" s="231"/>
      <c r="CO82" s="414"/>
      <c r="CP82" s="235"/>
      <c r="CQ82" s="235"/>
      <c r="CR82" s="231"/>
      <c r="CS82" s="231"/>
      <c r="CU82" s="231"/>
      <c r="CV82" s="414"/>
      <c r="CW82" s="235"/>
      <c r="CX82" s="235"/>
      <c r="CY82" s="231"/>
      <c r="CZ82" s="231"/>
      <c r="DB82" s="231"/>
      <c r="DC82" s="231"/>
      <c r="DD82" s="235"/>
      <c r="DE82" s="235"/>
      <c r="DF82" s="231"/>
      <c r="DG82" s="231"/>
      <c r="DI82" s="231">
        <f t="shared" ref="DI82" si="53">SUM(DN82,DS82,DX82,EC82)</f>
        <v>0</v>
      </c>
      <c r="DJ82" s="235"/>
      <c r="DK82" s="235"/>
      <c r="DL82" s="231">
        <f t="shared" ref="DL82" si="54">SUM(DQ82,DV82,EA82,EF82)</f>
        <v>0</v>
      </c>
      <c r="DN82" s="231"/>
      <c r="DO82" s="235"/>
      <c r="DP82" s="235"/>
      <c r="DQ82" s="231"/>
      <c r="DS82" s="231"/>
      <c r="DT82" s="235"/>
      <c r="DU82" s="235"/>
      <c r="DV82" s="231"/>
      <c r="DX82" s="231"/>
      <c r="DY82" s="235"/>
      <c r="DZ82" s="235"/>
      <c r="EA82" s="231"/>
      <c r="EC82" s="231"/>
      <c r="ED82" s="235"/>
      <c r="EE82" s="235"/>
      <c r="EF82" s="231"/>
      <c r="EH82" s="231">
        <f t="shared" si="49"/>
        <v>0</v>
      </c>
      <c r="EI82" s="235"/>
      <c r="EJ82" s="235"/>
      <c r="EK82" s="231">
        <f t="shared" ref="EK82" si="55">SUM(P82,AW82,CE82,DL82)</f>
        <v>0</v>
      </c>
    </row>
    <row r="83" spans="1:141" x14ac:dyDescent="0.3">
      <c r="A83" s="348"/>
      <c r="B83" s="348"/>
      <c r="C83" s="359"/>
      <c r="D83" s="385"/>
      <c r="E83" s="349"/>
      <c r="G83" s="350"/>
      <c r="H83" s="251"/>
      <c r="I83" s="251"/>
      <c r="J83" s="251"/>
      <c r="K83" s="251"/>
      <c r="M83" s="251"/>
      <c r="N83" s="328"/>
      <c r="O83" s="328"/>
      <c r="P83" s="251"/>
      <c r="R83" s="251"/>
      <c r="S83" s="251"/>
      <c r="T83" s="328"/>
      <c r="U83" s="328"/>
      <c r="V83" s="251"/>
      <c r="W83" s="251"/>
      <c r="Y83" s="251"/>
      <c r="Z83" s="251"/>
      <c r="AA83" s="328"/>
      <c r="AB83" s="328"/>
      <c r="AC83" s="251"/>
      <c r="AD83" s="251"/>
      <c r="AF83" s="251"/>
      <c r="AG83" s="251"/>
      <c r="AH83" s="328"/>
      <c r="AI83" s="328"/>
      <c r="AJ83" s="251"/>
      <c r="AK83" s="251"/>
      <c r="AM83" s="251"/>
      <c r="AN83" s="251"/>
      <c r="AO83" s="328"/>
      <c r="AP83" s="328"/>
      <c r="AQ83" s="251"/>
      <c r="AR83" s="251"/>
      <c r="AT83" s="251"/>
      <c r="AU83" s="328"/>
      <c r="AV83" s="328"/>
      <c r="AW83" s="251"/>
      <c r="AX83" s="208"/>
      <c r="AY83" s="251"/>
      <c r="AZ83" s="251"/>
      <c r="BA83" s="328"/>
      <c r="BB83" s="328"/>
      <c r="BC83" s="251"/>
      <c r="BD83" s="251"/>
      <c r="BF83" s="251"/>
      <c r="BG83" s="251"/>
      <c r="BH83" s="328"/>
      <c r="BI83" s="328"/>
      <c r="BJ83" s="251"/>
      <c r="BK83" s="251"/>
      <c r="BM83" s="251"/>
      <c r="BN83" s="251"/>
      <c r="BO83" s="328"/>
      <c r="BP83" s="328"/>
      <c r="BQ83" s="251"/>
      <c r="BR83" s="251"/>
      <c r="BT83" s="251"/>
      <c r="BU83" s="251"/>
      <c r="BV83" s="328"/>
      <c r="BW83" s="328"/>
      <c r="BX83" s="251"/>
      <c r="BY83" s="251"/>
      <c r="CB83" s="251"/>
      <c r="CC83" s="328"/>
      <c r="CD83" s="328"/>
      <c r="CE83" s="251"/>
      <c r="CF83" s="208"/>
      <c r="CG83" s="251"/>
      <c r="CH83" s="251"/>
      <c r="CI83" s="328"/>
      <c r="CJ83" s="328"/>
      <c r="CK83" s="251"/>
      <c r="CL83" s="251"/>
      <c r="CN83" s="251"/>
      <c r="CO83" s="251"/>
      <c r="CP83" s="328"/>
      <c r="CQ83" s="328"/>
      <c r="CR83" s="251"/>
      <c r="CS83" s="251"/>
      <c r="CU83" s="251"/>
      <c r="CV83" s="251"/>
      <c r="CW83" s="328"/>
      <c r="CX83" s="328"/>
      <c r="CY83" s="251"/>
      <c r="CZ83" s="251"/>
      <c r="DB83" s="251"/>
      <c r="DC83" s="251"/>
      <c r="DD83" s="328"/>
      <c r="DE83" s="328"/>
      <c r="DF83" s="251"/>
      <c r="DG83" s="251"/>
      <c r="DI83" s="251"/>
      <c r="DJ83" s="328"/>
      <c r="DK83" s="328"/>
      <c r="DL83" s="251"/>
      <c r="DN83" s="251"/>
      <c r="DO83" s="328"/>
      <c r="DP83" s="328"/>
      <c r="DQ83" s="251"/>
      <c r="DS83" s="251"/>
      <c r="DT83" s="328"/>
      <c r="DU83" s="328"/>
      <c r="DV83" s="251"/>
      <c r="DX83" s="251"/>
      <c r="DY83" s="328"/>
      <c r="DZ83" s="328"/>
      <c r="EA83" s="251"/>
      <c r="EC83" s="251"/>
      <c r="ED83" s="328"/>
      <c r="EE83" s="328"/>
      <c r="EF83" s="251"/>
      <c r="EH83" s="251"/>
      <c r="EI83" s="328"/>
      <c r="EJ83" s="328"/>
      <c r="EK83" s="251"/>
    </row>
    <row r="84" spans="1:141" s="208" customFormat="1" x14ac:dyDescent="0.3">
      <c r="A84" s="226"/>
      <c r="B84" s="226"/>
      <c r="C84" s="360"/>
      <c r="D84" s="385"/>
      <c r="E84" s="226"/>
      <c r="G84" s="217"/>
      <c r="M84" s="251"/>
      <c r="N84" s="251"/>
      <c r="O84" s="251"/>
      <c r="P84" s="251"/>
      <c r="R84" s="251"/>
      <c r="S84" s="251"/>
      <c r="T84" s="251"/>
      <c r="U84" s="251"/>
      <c r="V84" s="251"/>
      <c r="W84" s="251"/>
      <c r="Y84" s="251"/>
      <c r="Z84" s="251"/>
      <c r="AA84" s="251"/>
      <c r="AB84" s="251"/>
      <c r="AC84" s="251"/>
      <c r="AD84" s="251"/>
      <c r="AF84" s="251"/>
      <c r="AG84" s="251"/>
      <c r="AH84" s="251"/>
      <c r="AI84" s="251"/>
      <c r="AJ84" s="251"/>
      <c r="AK84" s="251"/>
      <c r="AM84" s="251"/>
      <c r="AN84" s="251"/>
      <c r="AO84" s="251"/>
      <c r="AP84" s="251"/>
      <c r="AQ84" s="251"/>
      <c r="AR84" s="251"/>
      <c r="AT84" s="251"/>
      <c r="AU84" s="251"/>
      <c r="AV84" s="251"/>
      <c r="AW84" s="251"/>
      <c r="AY84" s="251"/>
      <c r="AZ84" s="251"/>
      <c r="BA84" s="251"/>
      <c r="BB84" s="251"/>
      <c r="BC84" s="251"/>
      <c r="BD84" s="251"/>
      <c r="BF84" s="251"/>
      <c r="BG84" s="251"/>
      <c r="BH84" s="251"/>
      <c r="BI84" s="251"/>
      <c r="BJ84" s="251"/>
      <c r="BK84" s="251"/>
      <c r="BM84" s="251"/>
      <c r="BN84" s="251"/>
      <c r="BO84" s="251"/>
      <c r="BP84" s="251"/>
      <c r="BQ84" s="251"/>
      <c r="BR84" s="251"/>
      <c r="BT84" s="251"/>
      <c r="BU84" s="251"/>
      <c r="BV84" s="251"/>
      <c r="BW84" s="251"/>
      <c r="BX84" s="251"/>
      <c r="BY84" s="251"/>
      <c r="CB84" s="251"/>
      <c r="CC84" s="251"/>
      <c r="CD84" s="251"/>
      <c r="CE84" s="251"/>
      <c r="CG84" s="251"/>
      <c r="CH84" s="251"/>
      <c r="CI84" s="251"/>
      <c r="CJ84" s="251"/>
      <c r="CK84" s="251"/>
      <c r="CL84" s="251"/>
      <c r="CN84" s="251"/>
      <c r="CO84" s="251"/>
      <c r="CP84" s="251"/>
      <c r="CQ84" s="251"/>
      <c r="CR84" s="251"/>
      <c r="CS84" s="251"/>
      <c r="CU84" s="251"/>
      <c r="CV84" s="251"/>
      <c r="CW84" s="251"/>
      <c r="CX84" s="251"/>
      <c r="CY84" s="251"/>
      <c r="CZ84" s="251"/>
      <c r="DB84" s="251"/>
      <c r="DC84" s="251"/>
      <c r="DD84" s="251"/>
      <c r="DE84" s="251"/>
      <c r="DF84" s="251"/>
      <c r="DG84" s="251"/>
      <c r="DI84" s="251"/>
      <c r="DJ84" s="251"/>
      <c r="DK84" s="251"/>
      <c r="DL84" s="251"/>
      <c r="DN84" s="251"/>
      <c r="DO84" s="251"/>
      <c r="DP84" s="251"/>
      <c r="DQ84" s="251"/>
      <c r="DS84" s="251"/>
      <c r="DT84" s="251"/>
      <c r="DU84" s="251"/>
      <c r="DV84" s="251"/>
      <c r="DX84" s="251"/>
      <c r="DY84" s="251"/>
      <c r="DZ84" s="251"/>
      <c r="EA84" s="251"/>
      <c r="EC84" s="251"/>
      <c r="ED84" s="251"/>
      <c r="EE84" s="251"/>
      <c r="EF84" s="251"/>
      <c r="EH84" s="251"/>
      <c r="EI84" s="251"/>
      <c r="EJ84" s="251"/>
      <c r="EK84" s="251"/>
    </row>
    <row r="85" spans="1:141" s="249" customFormat="1" ht="27.6" x14ac:dyDescent="0.3">
      <c r="A85" s="218" t="s">
        <v>176</v>
      </c>
      <c r="B85" s="218"/>
      <c r="C85" s="354"/>
      <c r="D85" s="387" t="s">
        <v>179</v>
      </c>
      <c r="E85" s="387" t="s">
        <v>1081</v>
      </c>
      <c r="F85" s="220"/>
      <c r="G85" s="221"/>
      <c r="H85" s="222"/>
      <c r="I85" s="222"/>
      <c r="J85" s="222"/>
      <c r="K85" s="222"/>
      <c r="L85" s="220"/>
      <c r="M85" s="237"/>
      <c r="N85" s="237"/>
      <c r="O85" s="237"/>
      <c r="P85" s="237"/>
      <c r="Q85" s="220"/>
      <c r="R85" s="237"/>
      <c r="S85" s="237"/>
      <c r="T85" s="237"/>
      <c r="U85" s="237"/>
      <c r="V85" s="237"/>
      <c r="W85" s="237"/>
      <c r="X85" s="220"/>
      <c r="Y85" s="237"/>
      <c r="Z85" s="237"/>
      <c r="AA85" s="237"/>
      <c r="AB85" s="237"/>
      <c r="AC85" s="237"/>
      <c r="AD85" s="237"/>
      <c r="AE85" s="220"/>
      <c r="AF85" s="237"/>
      <c r="AG85" s="237"/>
      <c r="AH85" s="237"/>
      <c r="AI85" s="237"/>
      <c r="AJ85" s="237"/>
      <c r="AK85" s="237"/>
      <c r="AM85" s="237"/>
      <c r="AN85" s="237"/>
      <c r="AO85" s="237"/>
      <c r="AP85" s="237"/>
      <c r="AQ85" s="237"/>
      <c r="AR85" s="237"/>
      <c r="AT85" s="237"/>
      <c r="AU85" s="237"/>
      <c r="AV85" s="237"/>
      <c r="AW85" s="237"/>
      <c r="AX85" s="220"/>
      <c r="AY85" s="237"/>
      <c r="AZ85" s="237"/>
      <c r="BA85" s="237"/>
      <c r="BB85" s="237"/>
      <c r="BC85" s="237"/>
      <c r="BD85" s="237"/>
      <c r="BE85" s="220"/>
      <c r="BF85" s="237"/>
      <c r="BG85" s="237"/>
      <c r="BH85" s="237"/>
      <c r="BI85" s="237"/>
      <c r="BJ85" s="237"/>
      <c r="BK85" s="237"/>
      <c r="BL85" s="220"/>
      <c r="BM85" s="237"/>
      <c r="BN85" s="237"/>
      <c r="BO85" s="237"/>
      <c r="BP85" s="237"/>
      <c r="BQ85" s="237"/>
      <c r="BR85" s="237"/>
      <c r="BT85" s="237"/>
      <c r="BU85" s="237"/>
      <c r="BV85" s="237"/>
      <c r="BW85" s="237"/>
      <c r="BX85" s="237"/>
      <c r="BY85" s="237"/>
      <c r="CB85" s="237"/>
      <c r="CC85" s="237"/>
      <c r="CD85" s="237"/>
      <c r="CE85" s="237"/>
      <c r="CF85" s="220"/>
      <c r="CG85" s="237"/>
      <c r="CH85" s="237"/>
      <c r="CI85" s="237"/>
      <c r="CJ85" s="237"/>
      <c r="CK85" s="237"/>
      <c r="CL85" s="237"/>
      <c r="CM85" s="220"/>
      <c r="CN85" s="237"/>
      <c r="CO85" s="237"/>
      <c r="CP85" s="237"/>
      <c r="CQ85" s="237"/>
      <c r="CR85" s="237"/>
      <c r="CS85" s="237"/>
      <c r="CT85" s="220"/>
      <c r="CU85" s="237"/>
      <c r="CV85" s="237"/>
      <c r="CW85" s="237"/>
      <c r="CX85" s="237"/>
      <c r="CY85" s="237"/>
      <c r="CZ85" s="237"/>
      <c r="DB85" s="237"/>
      <c r="DC85" s="237"/>
      <c r="DD85" s="237"/>
      <c r="DE85" s="237"/>
      <c r="DF85" s="237"/>
      <c r="DG85" s="237"/>
      <c r="DI85" s="237"/>
      <c r="DJ85" s="237"/>
      <c r="DK85" s="237"/>
      <c r="DL85" s="237"/>
      <c r="DN85" s="237"/>
      <c r="DO85" s="237"/>
      <c r="DP85" s="237"/>
      <c r="DQ85" s="237"/>
      <c r="DR85" s="220"/>
      <c r="DS85" s="237"/>
      <c r="DT85" s="237"/>
      <c r="DU85" s="237"/>
      <c r="DV85" s="237"/>
      <c r="DW85" s="220"/>
      <c r="DX85" s="237"/>
      <c r="DY85" s="237"/>
      <c r="DZ85" s="237"/>
      <c r="EA85" s="237"/>
      <c r="EC85" s="237"/>
      <c r="ED85" s="237"/>
      <c r="EE85" s="237"/>
      <c r="EF85" s="237"/>
      <c r="EH85" s="237"/>
      <c r="EI85" s="237"/>
      <c r="EJ85" s="237"/>
      <c r="EK85" s="237"/>
    </row>
    <row r="86" spans="1:141" x14ac:dyDescent="0.3">
      <c r="A86" s="366" t="s">
        <v>176</v>
      </c>
      <c r="B86" s="223"/>
      <c r="C86" s="355"/>
      <c r="D86" s="386"/>
      <c r="E86" s="223"/>
      <c r="G86" s="227"/>
      <c r="H86" s="228"/>
      <c r="I86" s="228"/>
      <c r="J86" s="228"/>
      <c r="K86" s="228"/>
      <c r="M86" s="231">
        <f t="shared" ref="M86:M97" si="56">SUM(R86,S86,Y86,Z86,AF86,AG86,AM86,AN86)</f>
        <v>0</v>
      </c>
      <c r="N86" s="235"/>
      <c r="O86" s="235"/>
      <c r="P86" s="231">
        <f>SUM(V86,AC86,AJ86,AQ86)</f>
        <v>0</v>
      </c>
      <c r="R86" s="231"/>
      <c r="S86" s="231"/>
      <c r="T86" s="235"/>
      <c r="U86" s="235"/>
      <c r="V86" s="231"/>
      <c r="W86" s="231"/>
      <c r="Y86" s="231"/>
      <c r="Z86" s="231"/>
      <c r="AA86" s="235"/>
      <c r="AB86" s="235"/>
      <c r="AC86" s="231"/>
      <c r="AD86" s="231"/>
      <c r="AF86" s="231"/>
      <c r="AG86" s="231"/>
      <c r="AH86" s="235"/>
      <c r="AI86" s="235"/>
      <c r="AJ86" s="231"/>
      <c r="AK86" s="231"/>
      <c r="AM86" s="231"/>
      <c r="AN86" s="231"/>
      <c r="AO86" s="235"/>
      <c r="AP86" s="235"/>
      <c r="AQ86" s="231"/>
      <c r="AR86" s="231"/>
      <c r="AT86" s="301"/>
      <c r="AU86" s="235"/>
      <c r="AV86" s="235"/>
      <c r="AW86" s="231">
        <f>SUM(BC86,BJ86,BQ86,BX86)</f>
        <v>0</v>
      </c>
      <c r="AX86" s="208"/>
      <c r="AY86" s="231"/>
      <c r="AZ86" s="231"/>
      <c r="BA86" s="235"/>
      <c r="BB86" s="235"/>
      <c r="BC86" s="231"/>
      <c r="BD86" s="231"/>
      <c r="BF86" s="231"/>
      <c r="BG86" s="231"/>
      <c r="BH86" s="235"/>
      <c r="BI86" s="235"/>
      <c r="BJ86" s="231"/>
      <c r="BK86" s="231"/>
      <c r="BM86" s="414"/>
      <c r="BN86" s="231"/>
      <c r="BO86" s="235"/>
      <c r="BP86" s="235"/>
      <c r="BQ86" s="231"/>
      <c r="BR86" s="231"/>
      <c r="BT86" s="231"/>
      <c r="BU86" s="231"/>
      <c r="BV86" s="235"/>
      <c r="BW86" s="235"/>
      <c r="BX86" s="231"/>
      <c r="BY86" s="231"/>
      <c r="CB86" s="301">
        <f>SUM(CG86,CN86,CU86,DB86)</f>
        <v>60</v>
      </c>
      <c r="CC86" s="235"/>
      <c r="CD86" s="235"/>
      <c r="CE86" s="231">
        <f>SUM(CK86,CR86,CY86,DF86)</f>
        <v>0</v>
      </c>
      <c r="CF86" s="208"/>
      <c r="CG86" s="231">
        <v>30</v>
      </c>
      <c r="CH86" s="231">
        <v>25</v>
      </c>
      <c r="CI86" s="235"/>
      <c r="CJ86" s="235"/>
      <c r="CK86" s="231"/>
      <c r="CL86" s="231"/>
      <c r="CN86" s="231">
        <v>30</v>
      </c>
      <c r="CO86" s="414"/>
      <c r="CP86" s="235"/>
      <c r="CQ86" s="235"/>
      <c r="CR86" s="231"/>
      <c r="CS86" s="231"/>
      <c r="CU86" s="231"/>
      <c r="CV86" s="414"/>
      <c r="CW86" s="235"/>
      <c r="CX86" s="235"/>
      <c r="CY86" s="231"/>
      <c r="CZ86" s="231"/>
      <c r="DB86" s="231"/>
      <c r="DC86" s="231"/>
      <c r="DD86" s="235"/>
      <c r="DE86" s="235"/>
      <c r="DF86" s="231"/>
      <c r="DG86" s="231"/>
      <c r="DI86" s="231">
        <f>SUM(DN86,DS86,DX86,EC86)</f>
        <v>0</v>
      </c>
      <c r="DJ86" s="235"/>
      <c r="DK86" s="235"/>
      <c r="DL86" s="231">
        <f>SUM(DQ86,DV86,EA86,EF86)</f>
        <v>0</v>
      </c>
      <c r="DN86" s="231"/>
      <c r="DO86" s="235"/>
      <c r="DP86" s="235"/>
      <c r="DQ86" s="231"/>
      <c r="DS86" s="231"/>
      <c r="DT86" s="235"/>
      <c r="DU86" s="235"/>
      <c r="DV86" s="231"/>
      <c r="DX86" s="231"/>
      <c r="DY86" s="235"/>
      <c r="DZ86" s="235"/>
      <c r="EA86" s="231"/>
      <c r="EC86" s="231"/>
      <c r="ED86" s="235"/>
      <c r="EE86" s="235"/>
      <c r="EF86" s="231"/>
      <c r="EH86" s="231">
        <f t="shared" ref="EH86:EH97" si="57">SUM(M86,AT86,CB86,DI86)</f>
        <v>60</v>
      </c>
      <c r="EI86" s="235"/>
      <c r="EJ86" s="235"/>
      <c r="EK86" s="231">
        <f t="shared" ref="EK86:EK97" si="58">SUM(P86,AW86,CE86,DL86)</f>
        <v>0</v>
      </c>
    </row>
    <row r="87" spans="1:141" x14ac:dyDescent="0.3">
      <c r="A87" s="366" t="s">
        <v>960</v>
      </c>
      <c r="B87" s="223"/>
      <c r="C87" s="355"/>
      <c r="D87" s="370" t="s">
        <v>1073</v>
      </c>
      <c r="E87" s="223"/>
      <c r="G87" s="227" t="s">
        <v>929</v>
      </c>
      <c r="H87" s="228"/>
      <c r="I87" s="228"/>
      <c r="J87" s="228"/>
      <c r="K87" s="228"/>
      <c r="M87" s="231">
        <f t="shared" si="56"/>
        <v>0</v>
      </c>
      <c r="N87" s="235"/>
      <c r="O87" s="235"/>
      <c r="P87" s="231">
        <f t="shared" ref="P87:P96" si="59">SUM(V87,AC87,AJ87,AQ87)</f>
        <v>0</v>
      </c>
      <c r="R87" s="231"/>
      <c r="S87" s="231"/>
      <c r="T87" s="235"/>
      <c r="U87" s="235"/>
      <c r="V87" s="231"/>
      <c r="W87" s="231"/>
      <c r="Y87" s="231"/>
      <c r="Z87" s="231"/>
      <c r="AA87" s="235"/>
      <c r="AB87" s="235"/>
      <c r="AC87" s="231"/>
      <c r="AD87" s="231"/>
      <c r="AF87" s="231"/>
      <c r="AG87" s="231"/>
      <c r="AH87" s="235"/>
      <c r="AI87" s="235"/>
      <c r="AJ87" s="231"/>
      <c r="AK87" s="231"/>
      <c r="AM87" s="231"/>
      <c r="AN87" s="231"/>
      <c r="AO87" s="235"/>
      <c r="AP87" s="235"/>
      <c r="AQ87" s="231"/>
      <c r="AR87" s="231"/>
      <c r="AT87" s="231">
        <f t="shared" ref="AT87:AT97" si="60">SUM(AY87,AZ87,BF87,BG87,BM87,BN87,BT87,BU87)</f>
        <v>0</v>
      </c>
      <c r="AU87" s="235"/>
      <c r="AV87" s="235"/>
      <c r="AW87" s="231">
        <f t="shared" ref="AW87:AW96" si="61">SUM(BC87,BJ87,BQ87,BX87)</f>
        <v>0</v>
      </c>
      <c r="AX87" s="208"/>
      <c r="AY87" s="231"/>
      <c r="AZ87" s="231"/>
      <c r="BA87" s="235"/>
      <c r="BB87" s="235"/>
      <c r="BC87" s="231"/>
      <c r="BD87" s="231"/>
      <c r="BF87" s="231"/>
      <c r="BG87" s="231"/>
      <c r="BH87" s="235"/>
      <c r="BI87" s="235"/>
      <c r="BJ87" s="231"/>
      <c r="BK87" s="231"/>
      <c r="BM87" s="414"/>
      <c r="BN87" s="231"/>
      <c r="BO87" s="235"/>
      <c r="BP87" s="235"/>
      <c r="BQ87" s="231"/>
      <c r="BR87" s="231"/>
      <c r="BT87" s="231"/>
      <c r="BU87" s="231"/>
      <c r="BV87" s="235"/>
      <c r="BW87" s="235"/>
      <c r="BX87" s="231"/>
      <c r="BY87" s="231"/>
      <c r="CB87" s="231">
        <f t="shared" ref="CB87:CB97" si="62">SUM(CG87,CH87,CN87,CO87,CU87,CV87,DB87,DC87)</f>
        <v>0</v>
      </c>
      <c r="CC87" s="235"/>
      <c r="CD87" s="235"/>
      <c r="CE87" s="231">
        <f t="shared" ref="CE87:CE96" si="63">SUM(CK87,CR87,CY87,DF87)</f>
        <v>0</v>
      </c>
      <c r="CF87" s="208"/>
      <c r="CG87" s="231"/>
      <c r="CH87" s="231"/>
      <c r="CI87" s="235"/>
      <c r="CJ87" s="235"/>
      <c r="CK87" s="231"/>
      <c r="CL87" s="231"/>
      <c r="CN87" s="231"/>
      <c r="CO87" s="414"/>
      <c r="CP87" s="235"/>
      <c r="CQ87" s="235"/>
      <c r="CR87" s="231"/>
      <c r="CS87" s="231"/>
      <c r="CU87" s="231"/>
      <c r="CV87" s="414"/>
      <c r="CW87" s="235"/>
      <c r="CX87" s="235"/>
      <c r="CY87" s="231"/>
      <c r="CZ87" s="231"/>
      <c r="DB87" s="231"/>
      <c r="DC87" s="231"/>
      <c r="DD87" s="235"/>
      <c r="DE87" s="235"/>
      <c r="DF87" s="231"/>
      <c r="DG87" s="231"/>
      <c r="DI87" s="231">
        <f t="shared" ref="DI87:DI96" si="64">SUM(DN87,DS87,DX87,EC87)</f>
        <v>0</v>
      </c>
      <c r="DJ87" s="235"/>
      <c r="DK87" s="235"/>
      <c r="DL87" s="231">
        <f t="shared" ref="DL87:DL96" si="65">SUM(DQ87,DV87,EA87,EF87)</f>
        <v>0</v>
      </c>
      <c r="DN87" s="231"/>
      <c r="DO87" s="235"/>
      <c r="DP87" s="235"/>
      <c r="DQ87" s="231"/>
      <c r="DS87" s="231"/>
      <c r="DT87" s="235"/>
      <c r="DU87" s="235"/>
      <c r="DV87" s="231"/>
      <c r="DX87" s="231"/>
      <c r="DY87" s="235"/>
      <c r="DZ87" s="235"/>
      <c r="EA87" s="231"/>
      <c r="EC87" s="231"/>
      <c r="ED87" s="235"/>
      <c r="EE87" s="235"/>
      <c r="EF87" s="231"/>
      <c r="EH87" s="231">
        <f t="shared" si="57"/>
        <v>0</v>
      </c>
      <c r="EI87" s="235"/>
      <c r="EJ87" s="235"/>
      <c r="EK87" s="231">
        <f t="shared" si="58"/>
        <v>0</v>
      </c>
    </row>
    <row r="88" spans="1:141" x14ac:dyDescent="0.3">
      <c r="A88" s="366" t="s">
        <v>1011</v>
      </c>
      <c r="B88" s="223"/>
      <c r="C88" s="355"/>
      <c r="D88" s="370" t="s">
        <v>1074</v>
      </c>
      <c r="E88" s="223"/>
      <c r="G88" s="227" t="s">
        <v>929</v>
      </c>
      <c r="H88" s="228"/>
      <c r="I88" s="228"/>
      <c r="J88" s="228"/>
      <c r="K88" s="228"/>
      <c r="M88" s="231">
        <f t="shared" si="56"/>
        <v>0</v>
      </c>
      <c r="N88" s="235"/>
      <c r="O88" s="235"/>
      <c r="P88" s="231"/>
      <c r="R88" s="231"/>
      <c r="S88" s="231"/>
      <c r="T88" s="235"/>
      <c r="U88" s="235"/>
      <c r="V88" s="231"/>
      <c r="W88" s="231"/>
      <c r="Y88" s="231"/>
      <c r="Z88" s="231"/>
      <c r="AA88" s="235"/>
      <c r="AB88" s="235"/>
      <c r="AC88" s="231"/>
      <c r="AD88" s="231"/>
      <c r="AF88" s="231"/>
      <c r="AG88" s="231"/>
      <c r="AH88" s="235"/>
      <c r="AI88" s="235"/>
      <c r="AJ88" s="231"/>
      <c r="AK88" s="231"/>
      <c r="AM88" s="231"/>
      <c r="AN88" s="231"/>
      <c r="AO88" s="235"/>
      <c r="AP88" s="235"/>
      <c r="AQ88" s="231"/>
      <c r="AR88" s="231"/>
      <c r="AT88" s="231">
        <f t="shared" si="60"/>
        <v>0</v>
      </c>
      <c r="AU88" s="235"/>
      <c r="AV88" s="235"/>
      <c r="AW88" s="231">
        <f t="shared" si="61"/>
        <v>0</v>
      </c>
      <c r="AX88" s="208"/>
      <c r="AY88" s="231"/>
      <c r="AZ88" s="231"/>
      <c r="BA88" s="235"/>
      <c r="BB88" s="235"/>
      <c r="BC88" s="231"/>
      <c r="BD88" s="231"/>
      <c r="BF88" s="231"/>
      <c r="BG88" s="231"/>
      <c r="BH88" s="235"/>
      <c r="BI88" s="235"/>
      <c r="BJ88" s="231"/>
      <c r="BK88" s="231"/>
      <c r="BM88" s="414"/>
      <c r="BN88" s="231"/>
      <c r="BO88" s="235"/>
      <c r="BP88" s="235"/>
      <c r="BQ88" s="231"/>
      <c r="BR88" s="231"/>
      <c r="BT88" s="231"/>
      <c r="BU88" s="231"/>
      <c r="BV88" s="235"/>
      <c r="BW88" s="235"/>
      <c r="BX88" s="231"/>
      <c r="BY88" s="231"/>
      <c r="CB88" s="231">
        <f t="shared" si="62"/>
        <v>18</v>
      </c>
      <c r="CC88" s="235"/>
      <c r="CD88" s="235"/>
      <c r="CE88" s="231"/>
      <c r="CF88" s="208"/>
      <c r="CG88" s="231"/>
      <c r="CH88" s="231"/>
      <c r="CI88" s="235"/>
      <c r="CJ88" s="235"/>
      <c r="CK88" s="231"/>
      <c r="CL88" s="231"/>
      <c r="CN88" s="231"/>
      <c r="CO88" s="414"/>
      <c r="CP88" s="235"/>
      <c r="CQ88" s="235"/>
      <c r="CR88" s="231"/>
      <c r="CS88" s="231"/>
      <c r="CU88" s="231">
        <v>18</v>
      </c>
      <c r="CV88" s="414"/>
      <c r="CW88" s="235"/>
      <c r="CX88" s="235"/>
      <c r="CY88" s="231"/>
      <c r="CZ88" s="231"/>
      <c r="DB88" s="231"/>
      <c r="DC88" s="231"/>
      <c r="DD88" s="235"/>
      <c r="DE88" s="235"/>
      <c r="DF88" s="231"/>
      <c r="DG88" s="231"/>
      <c r="DI88" s="231">
        <f t="shared" si="64"/>
        <v>0</v>
      </c>
      <c r="DJ88" s="235"/>
      <c r="DK88" s="235"/>
      <c r="DL88" s="231">
        <f t="shared" si="65"/>
        <v>0</v>
      </c>
      <c r="DN88" s="231"/>
      <c r="DO88" s="235"/>
      <c r="DP88" s="235"/>
      <c r="DQ88" s="231"/>
      <c r="DS88" s="231"/>
      <c r="DT88" s="235"/>
      <c r="DU88" s="235"/>
      <c r="DV88" s="231"/>
      <c r="DX88" s="231"/>
      <c r="DY88" s="235"/>
      <c r="DZ88" s="235"/>
      <c r="EA88" s="231"/>
      <c r="EC88" s="231"/>
      <c r="ED88" s="235"/>
      <c r="EE88" s="235"/>
      <c r="EF88" s="231"/>
      <c r="EH88" s="231">
        <f t="shared" si="57"/>
        <v>18</v>
      </c>
      <c r="EI88" s="235"/>
      <c r="EJ88" s="235"/>
      <c r="EK88" s="231">
        <f t="shared" si="58"/>
        <v>0</v>
      </c>
    </row>
    <row r="89" spans="1:141" x14ac:dyDescent="0.3">
      <c r="A89" s="366" t="s">
        <v>978</v>
      </c>
      <c r="B89" s="366" t="s">
        <v>1166</v>
      </c>
      <c r="C89" s="355"/>
      <c r="D89" s="370" t="s">
        <v>1075</v>
      </c>
      <c r="E89" s="223"/>
      <c r="G89" s="227" t="s">
        <v>929</v>
      </c>
      <c r="H89" s="228"/>
      <c r="I89" s="228"/>
      <c r="J89" s="228"/>
      <c r="K89" s="228"/>
      <c r="M89" s="231">
        <f t="shared" si="56"/>
        <v>0</v>
      </c>
      <c r="N89" s="235"/>
      <c r="O89" s="235"/>
      <c r="P89" s="231"/>
      <c r="R89" s="231"/>
      <c r="S89" s="231"/>
      <c r="T89" s="235"/>
      <c r="U89" s="235"/>
      <c r="V89" s="231"/>
      <c r="W89" s="231"/>
      <c r="Y89" s="231"/>
      <c r="Z89" s="231"/>
      <c r="AA89" s="235"/>
      <c r="AB89" s="235"/>
      <c r="AC89" s="231"/>
      <c r="AD89" s="231"/>
      <c r="AF89" s="231"/>
      <c r="AG89" s="231"/>
      <c r="AH89" s="235"/>
      <c r="AI89" s="235"/>
      <c r="AJ89" s="231"/>
      <c r="AK89" s="231"/>
      <c r="AM89" s="231"/>
      <c r="AN89" s="231"/>
      <c r="AO89" s="235"/>
      <c r="AP89" s="235"/>
      <c r="AQ89" s="231"/>
      <c r="AR89" s="231"/>
      <c r="AT89" s="231">
        <f t="shared" si="60"/>
        <v>0</v>
      </c>
      <c r="AU89" s="235"/>
      <c r="AV89" s="235"/>
      <c r="AW89" s="231">
        <f t="shared" si="61"/>
        <v>0</v>
      </c>
      <c r="AX89" s="208"/>
      <c r="AY89" s="231"/>
      <c r="AZ89" s="231"/>
      <c r="BA89" s="235"/>
      <c r="BB89" s="235"/>
      <c r="BC89" s="231"/>
      <c r="BD89" s="231"/>
      <c r="BF89" s="231"/>
      <c r="BG89" s="231"/>
      <c r="BH89" s="235"/>
      <c r="BI89" s="235"/>
      <c r="BJ89" s="231"/>
      <c r="BK89" s="231"/>
      <c r="BM89" s="414"/>
      <c r="BN89" s="231"/>
      <c r="BO89" s="235"/>
      <c r="BP89" s="235"/>
      <c r="BQ89" s="231"/>
      <c r="BR89" s="231"/>
      <c r="BT89" s="231"/>
      <c r="BU89" s="231"/>
      <c r="BV89" s="235"/>
      <c r="BW89" s="235"/>
      <c r="BX89" s="231"/>
      <c r="BY89" s="231"/>
      <c r="CB89" s="231">
        <f t="shared" si="62"/>
        <v>0</v>
      </c>
      <c r="CC89" s="235"/>
      <c r="CD89" s="235"/>
      <c r="CE89" s="231"/>
      <c r="CF89" s="208"/>
      <c r="CG89" s="231"/>
      <c r="CH89" s="231"/>
      <c r="CI89" s="235"/>
      <c r="CJ89" s="235"/>
      <c r="CK89" s="231"/>
      <c r="CL89" s="231"/>
      <c r="CN89" s="231"/>
      <c r="CO89" s="414"/>
      <c r="CP89" s="235"/>
      <c r="CQ89" s="235"/>
      <c r="CR89" s="231"/>
      <c r="CS89" s="231"/>
      <c r="CU89" s="231"/>
      <c r="CV89" s="414"/>
      <c r="CW89" s="235"/>
      <c r="CX89" s="235"/>
      <c r="CY89" s="231"/>
      <c r="CZ89" s="231"/>
      <c r="DB89" s="231"/>
      <c r="DC89" s="231"/>
      <c r="DD89" s="235"/>
      <c r="DE89" s="235"/>
      <c r="DF89" s="231"/>
      <c r="DG89" s="231"/>
      <c r="DI89" s="231">
        <f t="shared" si="64"/>
        <v>0</v>
      </c>
      <c r="DJ89" s="235"/>
      <c r="DK89" s="235"/>
      <c r="DL89" s="231">
        <f t="shared" si="65"/>
        <v>0</v>
      </c>
      <c r="DN89" s="231"/>
      <c r="DO89" s="235"/>
      <c r="DP89" s="235"/>
      <c r="DQ89" s="231"/>
      <c r="DS89" s="231"/>
      <c r="DT89" s="235"/>
      <c r="DU89" s="235"/>
      <c r="DV89" s="231"/>
      <c r="DX89" s="231"/>
      <c r="DY89" s="235"/>
      <c r="DZ89" s="235"/>
      <c r="EA89" s="231"/>
      <c r="EC89" s="231"/>
      <c r="ED89" s="235"/>
      <c r="EE89" s="235"/>
      <c r="EF89" s="231"/>
      <c r="EH89" s="231">
        <f t="shared" si="57"/>
        <v>0</v>
      </c>
      <c r="EI89" s="235"/>
      <c r="EJ89" s="235"/>
      <c r="EK89" s="231">
        <f t="shared" si="58"/>
        <v>0</v>
      </c>
    </row>
    <row r="90" spans="1:141" x14ac:dyDescent="0.3">
      <c r="A90" s="366" t="s">
        <v>961</v>
      </c>
      <c r="B90" s="223"/>
      <c r="C90" s="355"/>
      <c r="D90" s="370" t="s">
        <v>1076</v>
      </c>
      <c r="E90" s="223"/>
      <c r="G90" s="227" t="s">
        <v>929</v>
      </c>
      <c r="H90" s="228"/>
      <c r="I90" s="228"/>
      <c r="J90" s="228"/>
      <c r="K90" s="228"/>
      <c r="M90" s="231">
        <f t="shared" si="56"/>
        <v>0</v>
      </c>
      <c r="N90" s="235"/>
      <c r="O90" s="235"/>
      <c r="P90" s="231">
        <f t="shared" ref="P90" si="66">SUM(V90,AC90,AJ90,AQ90)</f>
        <v>0</v>
      </c>
      <c r="R90" s="231"/>
      <c r="S90" s="231"/>
      <c r="T90" s="235"/>
      <c r="U90" s="235"/>
      <c r="V90" s="231"/>
      <c r="W90" s="231"/>
      <c r="Y90" s="231"/>
      <c r="Z90" s="231"/>
      <c r="AA90" s="235"/>
      <c r="AB90" s="235"/>
      <c r="AC90" s="231"/>
      <c r="AD90" s="231"/>
      <c r="AF90" s="231"/>
      <c r="AG90" s="231"/>
      <c r="AH90" s="235"/>
      <c r="AI90" s="235"/>
      <c r="AJ90" s="231"/>
      <c r="AK90" s="231"/>
      <c r="AM90" s="231"/>
      <c r="AN90" s="231"/>
      <c r="AO90" s="235"/>
      <c r="AP90" s="235"/>
      <c r="AQ90" s="231"/>
      <c r="AR90" s="231"/>
      <c r="AT90" s="231">
        <f t="shared" si="60"/>
        <v>0</v>
      </c>
      <c r="AU90" s="235"/>
      <c r="AV90" s="235"/>
      <c r="AW90" s="231">
        <f t="shared" ref="AW90" si="67">SUM(BC90,BJ90,BQ90,BX90)</f>
        <v>0</v>
      </c>
      <c r="AX90" s="208"/>
      <c r="AY90" s="231"/>
      <c r="AZ90" s="231"/>
      <c r="BA90" s="235"/>
      <c r="BB90" s="235"/>
      <c r="BC90" s="231"/>
      <c r="BD90" s="231"/>
      <c r="BF90" s="231"/>
      <c r="BG90" s="231"/>
      <c r="BH90" s="235"/>
      <c r="BI90" s="235"/>
      <c r="BJ90" s="231"/>
      <c r="BK90" s="231"/>
      <c r="BM90" s="414"/>
      <c r="BN90" s="231"/>
      <c r="BO90" s="235"/>
      <c r="BP90" s="235"/>
      <c r="BQ90" s="231"/>
      <c r="BR90" s="231"/>
      <c r="BT90" s="231"/>
      <c r="BU90" s="231"/>
      <c r="BV90" s="235"/>
      <c r="BW90" s="235"/>
      <c r="BX90" s="231"/>
      <c r="BY90" s="231"/>
      <c r="CB90" s="231">
        <f t="shared" si="62"/>
        <v>0</v>
      </c>
      <c r="CC90" s="235"/>
      <c r="CD90" s="235"/>
      <c r="CE90" s="231">
        <f t="shared" ref="CE90" si="68">SUM(CK90,CR90,CY90,DF90)</f>
        <v>0</v>
      </c>
      <c r="CF90" s="208"/>
      <c r="CG90" s="231"/>
      <c r="CH90" s="231"/>
      <c r="CI90" s="235"/>
      <c r="CJ90" s="235"/>
      <c r="CK90" s="231"/>
      <c r="CL90" s="231"/>
      <c r="CN90" s="231"/>
      <c r="CO90" s="414"/>
      <c r="CP90" s="235"/>
      <c r="CQ90" s="235"/>
      <c r="CR90" s="231"/>
      <c r="CS90" s="231"/>
      <c r="CU90" s="231"/>
      <c r="CV90" s="414"/>
      <c r="CW90" s="235"/>
      <c r="CX90" s="235"/>
      <c r="CY90" s="231"/>
      <c r="CZ90" s="231"/>
      <c r="DB90" s="231"/>
      <c r="DC90" s="231"/>
      <c r="DD90" s="235"/>
      <c r="DE90" s="235"/>
      <c r="DF90" s="231"/>
      <c r="DG90" s="231"/>
      <c r="DI90" s="231">
        <f t="shared" ref="DI90" si="69">SUM(DN90,DS90,DX90,EC90)</f>
        <v>0</v>
      </c>
      <c r="DJ90" s="235"/>
      <c r="DK90" s="235"/>
      <c r="DL90" s="231">
        <f t="shared" ref="DL90" si="70">SUM(DQ90,DV90,EA90,EF90)</f>
        <v>0</v>
      </c>
      <c r="DN90" s="231"/>
      <c r="DO90" s="235"/>
      <c r="DP90" s="235"/>
      <c r="DQ90" s="231"/>
      <c r="DS90" s="231"/>
      <c r="DT90" s="235"/>
      <c r="DU90" s="235"/>
      <c r="DV90" s="231"/>
      <c r="DX90" s="231"/>
      <c r="DY90" s="235"/>
      <c r="DZ90" s="235"/>
      <c r="EA90" s="231"/>
      <c r="EC90" s="231"/>
      <c r="ED90" s="235"/>
      <c r="EE90" s="235"/>
      <c r="EF90" s="231"/>
      <c r="EH90" s="231">
        <f t="shared" ref="EH90" si="71">SUM(M90,AT90,CB90,DI90)</f>
        <v>0</v>
      </c>
      <c r="EI90" s="235"/>
      <c r="EJ90" s="235"/>
      <c r="EK90" s="231">
        <f t="shared" ref="EK90" si="72">SUM(P90,AW90,CE90,DL90)</f>
        <v>0</v>
      </c>
    </row>
    <row r="91" spans="1:141" x14ac:dyDescent="0.3">
      <c r="A91" s="366" t="s">
        <v>959</v>
      </c>
      <c r="B91" s="366" t="s">
        <v>1122</v>
      </c>
      <c r="C91" s="355"/>
      <c r="D91" s="370" t="s">
        <v>1077</v>
      </c>
      <c r="E91" s="366"/>
      <c r="G91" s="227" t="s">
        <v>929</v>
      </c>
      <c r="H91" s="228"/>
      <c r="I91" s="228"/>
      <c r="J91" s="228"/>
      <c r="K91" s="228"/>
      <c r="M91" s="231">
        <f t="shared" si="56"/>
        <v>0</v>
      </c>
      <c r="N91" s="235"/>
      <c r="O91" s="235"/>
      <c r="P91" s="231">
        <f>SUM(V91,AC91,AJ91,AQ91)</f>
        <v>0</v>
      </c>
      <c r="R91" s="231"/>
      <c r="S91" s="231"/>
      <c r="T91" s="235"/>
      <c r="U91" s="235"/>
      <c r="V91" s="231"/>
      <c r="W91" s="231"/>
      <c r="Y91" s="231"/>
      <c r="Z91" s="231"/>
      <c r="AA91" s="235"/>
      <c r="AB91" s="235"/>
      <c r="AC91" s="231"/>
      <c r="AD91" s="231"/>
      <c r="AF91" s="231"/>
      <c r="AG91" s="231"/>
      <c r="AH91" s="235"/>
      <c r="AI91" s="235"/>
      <c r="AJ91" s="231"/>
      <c r="AK91" s="231"/>
      <c r="AM91" s="231"/>
      <c r="AN91" s="231"/>
      <c r="AO91" s="235"/>
      <c r="AP91" s="235"/>
      <c r="AQ91" s="231"/>
      <c r="AR91" s="231"/>
      <c r="AT91" s="231">
        <f t="shared" si="60"/>
        <v>0</v>
      </c>
      <c r="AU91" s="235"/>
      <c r="AV91" s="235"/>
      <c r="AW91" s="231">
        <f>SUM(BC91,BJ91,BQ91,BX91)</f>
        <v>0</v>
      </c>
      <c r="AX91" s="208"/>
      <c r="AY91" s="231"/>
      <c r="AZ91" s="231"/>
      <c r="BA91" s="235"/>
      <c r="BB91" s="235"/>
      <c r="BC91" s="231"/>
      <c r="BD91" s="231"/>
      <c r="BF91" s="231"/>
      <c r="BG91" s="231"/>
      <c r="BH91" s="235"/>
      <c r="BI91" s="235"/>
      <c r="BJ91" s="231"/>
      <c r="BK91" s="231"/>
      <c r="BM91" s="414"/>
      <c r="BN91" s="231"/>
      <c r="BO91" s="235"/>
      <c r="BP91" s="235"/>
      <c r="BQ91" s="231"/>
      <c r="BR91" s="231"/>
      <c r="BT91" s="231"/>
      <c r="BU91" s="231"/>
      <c r="BV91" s="235"/>
      <c r="BW91" s="235"/>
      <c r="BX91" s="231"/>
      <c r="BY91" s="231"/>
      <c r="CB91" s="231">
        <f t="shared" si="62"/>
        <v>0</v>
      </c>
      <c r="CC91" s="235"/>
      <c r="CD91" s="235"/>
      <c r="CE91" s="231">
        <f>SUM(CK91,CR91,CY91,DF91)</f>
        <v>0</v>
      </c>
      <c r="CF91" s="208"/>
      <c r="CG91" s="231"/>
      <c r="CH91" s="231"/>
      <c r="CI91" s="235"/>
      <c r="CJ91" s="235"/>
      <c r="CK91" s="231"/>
      <c r="CL91" s="231"/>
      <c r="CN91" s="231"/>
      <c r="CO91" s="414"/>
      <c r="CP91" s="235"/>
      <c r="CQ91" s="235"/>
      <c r="CR91" s="231"/>
      <c r="CS91" s="231"/>
      <c r="CU91" s="231"/>
      <c r="CV91" s="414"/>
      <c r="CW91" s="235"/>
      <c r="CX91" s="235"/>
      <c r="CY91" s="231"/>
      <c r="CZ91" s="231"/>
      <c r="DB91" s="231"/>
      <c r="DC91" s="231"/>
      <c r="DD91" s="235"/>
      <c r="DE91" s="235"/>
      <c r="DF91" s="231"/>
      <c r="DG91" s="231"/>
      <c r="DI91" s="231">
        <f>SUM(DN91,DS91,DX91,EC91)</f>
        <v>0</v>
      </c>
      <c r="DJ91" s="235"/>
      <c r="DK91" s="235"/>
      <c r="DL91" s="231">
        <f>SUM(DQ91,DV91,EA91,EF91)</f>
        <v>0</v>
      </c>
      <c r="DN91" s="231"/>
      <c r="DO91" s="235"/>
      <c r="DP91" s="235"/>
      <c r="DQ91" s="231"/>
      <c r="DS91" s="231"/>
      <c r="DT91" s="235"/>
      <c r="DU91" s="235"/>
      <c r="DV91" s="231"/>
      <c r="DX91" s="231"/>
      <c r="DY91" s="235"/>
      <c r="DZ91" s="235"/>
      <c r="EA91" s="231"/>
      <c r="EC91" s="231"/>
      <c r="ED91" s="235"/>
      <c r="EE91" s="235"/>
      <c r="EF91" s="231"/>
      <c r="EH91" s="231">
        <f t="shared" ref="EH91" si="73">SUM(M91,AT91,CB91,DI91)</f>
        <v>0</v>
      </c>
      <c r="EI91" s="235"/>
      <c r="EJ91" s="235"/>
      <c r="EK91" s="231">
        <f t="shared" ref="EK91" si="74">SUM(P91,AW91,CE91,DL91)</f>
        <v>0</v>
      </c>
    </row>
    <row r="92" spans="1:141" x14ac:dyDescent="0.3">
      <c r="A92" s="366" t="s">
        <v>1103</v>
      </c>
      <c r="B92" s="366" t="s">
        <v>1147</v>
      </c>
      <c r="C92" s="355"/>
      <c r="D92" s="370" t="s">
        <v>1078</v>
      </c>
      <c r="E92" s="366"/>
      <c r="G92" s="227" t="s">
        <v>929</v>
      </c>
      <c r="H92" s="228"/>
      <c r="I92" s="228"/>
      <c r="J92" s="228"/>
      <c r="K92" s="228"/>
      <c r="M92" s="231">
        <f t="shared" si="56"/>
        <v>0</v>
      </c>
      <c r="N92" s="235"/>
      <c r="O92" s="235"/>
      <c r="P92" s="231">
        <f t="shared" si="59"/>
        <v>0</v>
      </c>
      <c r="R92" s="231"/>
      <c r="S92" s="231"/>
      <c r="T92" s="235"/>
      <c r="U92" s="235"/>
      <c r="V92" s="231"/>
      <c r="W92" s="231"/>
      <c r="Y92" s="231"/>
      <c r="Z92" s="231"/>
      <c r="AA92" s="235"/>
      <c r="AB92" s="235"/>
      <c r="AC92" s="231"/>
      <c r="AD92" s="231"/>
      <c r="AF92" s="231"/>
      <c r="AG92" s="231"/>
      <c r="AH92" s="235"/>
      <c r="AI92" s="235"/>
      <c r="AJ92" s="231"/>
      <c r="AK92" s="231"/>
      <c r="AM92" s="231"/>
      <c r="AN92" s="231"/>
      <c r="AO92" s="235"/>
      <c r="AP92" s="235"/>
      <c r="AQ92" s="231"/>
      <c r="AR92" s="231"/>
      <c r="AT92" s="231">
        <f t="shared" si="60"/>
        <v>0</v>
      </c>
      <c r="AU92" s="235"/>
      <c r="AV92" s="235"/>
      <c r="AW92" s="231">
        <f t="shared" si="61"/>
        <v>0</v>
      </c>
      <c r="AX92" s="208"/>
      <c r="AY92" s="231"/>
      <c r="AZ92" s="231"/>
      <c r="BA92" s="235"/>
      <c r="BB92" s="235"/>
      <c r="BC92" s="231"/>
      <c r="BD92" s="231"/>
      <c r="BF92" s="231"/>
      <c r="BG92" s="231"/>
      <c r="BH92" s="235"/>
      <c r="BI92" s="235"/>
      <c r="BJ92" s="231"/>
      <c r="BK92" s="231"/>
      <c r="BM92" s="414"/>
      <c r="BN92" s="231"/>
      <c r="BO92" s="235"/>
      <c r="BP92" s="235"/>
      <c r="BQ92" s="231"/>
      <c r="BR92" s="231"/>
      <c r="BT92" s="231"/>
      <c r="BU92" s="231"/>
      <c r="BV92" s="235"/>
      <c r="BW92" s="235"/>
      <c r="BX92" s="231"/>
      <c r="BY92" s="231"/>
      <c r="CB92" s="231">
        <f t="shared" si="62"/>
        <v>0</v>
      </c>
      <c r="CC92" s="235"/>
      <c r="CD92" s="235"/>
      <c r="CE92" s="231">
        <f t="shared" si="63"/>
        <v>0</v>
      </c>
      <c r="CF92" s="208"/>
      <c r="CG92" s="231"/>
      <c r="CH92" s="231"/>
      <c r="CI92" s="235"/>
      <c r="CJ92" s="235"/>
      <c r="CK92" s="231"/>
      <c r="CL92" s="231"/>
      <c r="CN92" s="231"/>
      <c r="CO92" s="414"/>
      <c r="CP92" s="235"/>
      <c r="CQ92" s="235"/>
      <c r="CR92" s="231"/>
      <c r="CS92" s="231"/>
      <c r="CU92" s="231"/>
      <c r="CV92" s="414"/>
      <c r="CW92" s="235"/>
      <c r="CX92" s="235"/>
      <c r="CY92" s="231"/>
      <c r="CZ92" s="231"/>
      <c r="DB92" s="231"/>
      <c r="DC92" s="231"/>
      <c r="DD92" s="235"/>
      <c r="DE92" s="235"/>
      <c r="DF92" s="231"/>
      <c r="DG92" s="231"/>
      <c r="DI92" s="231">
        <f t="shared" si="64"/>
        <v>0</v>
      </c>
      <c r="DJ92" s="235"/>
      <c r="DK92" s="235"/>
      <c r="DL92" s="231">
        <f t="shared" si="65"/>
        <v>0</v>
      </c>
      <c r="DN92" s="231"/>
      <c r="DO92" s="235"/>
      <c r="DP92" s="235"/>
      <c r="DQ92" s="231"/>
      <c r="DS92" s="231"/>
      <c r="DT92" s="235"/>
      <c r="DU92" s="235"/>
      <c r="DV92" s="231"/>
      <c r="DX92" s="231"/>
      <c r="DY92" s="235"/>
      <c r="DZ92" s="235"/>
      <c r="EA92" s="231"/>
      <c r="EC92" s="231"/>
      <c r="ED92" s="235"/>
      <c r="EE92" s="235"/>
      <c r="EF92" s="231"/>
      <c r="EH92" s="231">
        <f t="shared" si="57"/>
        <v>0</v>
      </c>
      <c r="EI92" s="235"/>
      <c r="EJ92" s="235"/>
      <c r="EK92" s="231">
        <f t="shared" si="58"/>
        <v>0</v>
      </c>
    </row>
    <row r="93" spans="1:141" x14ac:dyDescent="0.3">
      <c r="A93" s="366" t="s">
        <v>1104</v>
      </c>
      <c r="B93" s="366" t="s">
        <v>1148</v>
      </c>
      <c r="C93" s="355"/>
      <c r="D93" s="370" t="s">
        <v>1079</v>
      </c>
      <c r="E93" s="223"/>
      <c r="G93" s="227" t="s">
        <v>929</v>
      </c>
      <c r="H93" s="228"/>
      <c r="I93" s="228"/>
      <c r="J93" s="228"/>
      <c r="K93" s="228"/>
      <c r="M93" s="231">
        <f t="shared" si="56"/>
        <v>0</v>
      </c>
      <c r="N93" s="235"/>
      <c r="O93" s="235"/>
      <c r="P93" s="231">
        <f t="shared" si="59"/>
        <v>0</v>
      </c>
      <c r="R93" s="231"/>
      <c r="S93" s="231"/>
      <c r="T93" s="235"/>
      <c r="U93" s="235"/>
      <c r="V93" s="231"/>
      <c r="W93" s="231"/>
      <c r="Y93" s="231"/>
      <c r="Z93" s="231"/>
      <c r="AA93" s="235"/>
      <c r="AB93" s="235"/>
      <c r="AC93" s="231"/>
      <c r="AD93" s="231"/>
      <c r="AF93" s="231"/>
      <c r="AG93" s="231"/>
      <c r="AH93" s="235"/>
      <c r="AI93" s="235"/>
      <c r="AJ93" s="231"/>
      <c r="AK93" s="231"/>
      <c r="AM93" s="231"/>
      <c r="AN93" s="231"/>
      <c r="AO93" s="235"/>
      <c r="AP93" s="235"/>
      <c r="AQ93" s="231"/>
      <c r="AR93" s="231"/>
      <c r="AT93" s="231">
        <f t="shared" si="60"/>
        <v>0</v>
      </c>
      <c r="AU93" s="235"/>
      <c r="AV93" s="235"/>
      <c r="AW93" s="231">
        <f t="shared" si="61"/>
        <v>0</v>
      </c>
      <c r="AX93" s="208"/>
      <c r="AY93" s="231"/>
      <c r="AZ93" s="231"/>
      <c r="BA93" s="235"/>
      <c r="BB93" s="235"/>
      <c r="BC93" s="231"/>
      <c r="BD93" s="231"/>
      <c r="BF93" s="231"/>
      <c r="BG93" s="231"/>
      <c r="BH93" s="235"/>
      <c r="BI93" s="235"/>
      <c r="BJ93" s="231"/>
      <c r="BK93" s="231"/>
      <c r="BM93" s="414"/>
      <c r="BN93" s="231"/>
      <c r="BO93" s="235"/>
      <c r="BP93" s="235"/>
      <c r="BQ93" s="231"/>
      <c r="BR93" s="231"/>
      <c r="BT93" s="231"/>
      <c r="BU93" s="231"/>
      <c r="BV93" s="235"/>
      <c r="BW93" s="235"/>
      <c r="BX93" s="231"/>
      <c r="BY93" s="231"/>
      <c r="CB93" s="231">
        <f t="shared" si="62"/>
        <v>0</v>
      </c>
      <c r="CC93" s="235"/>
      <c r="CD93" s="235"/>
      <c r="CE93" s="231">
        <f t="shared" si="63"/>
        <v>0</v>
      </c>
      <c r="CF93" s="208"/>
      <c r="CG93" s="231"/>
      <c r="CH93" s="231"/>
      <c r="CI93" s="235"/>
      <c r="CJ93" s="235"/>
      <c r="CK93" s="231"/>
      <c r="CL93" s="231"/>
      <c r="CN93" s="231"/>
      <c r="CO93" s="414"/>
      <c r="CP93" s="235"/>
      <c r="CQ93" s="235"/>
      <c r="CR93" s="231"/>
      <c r="CS93" s="231"/>
      <c r="CU93" s="231"/>
      <c r="CV93" s="414"/>
      <c r="CW93" s="235"/>
      <c r="CX93" s="235"/>
      <c r="CY93" s="231"/>
      <c r="CZ93" s="231"/>
      <c r="DB93" s="231"/>
      <c r="DC93" s="231"/>
      <c r="DD93" s="235"/>
      <c r="DE93" s="235"/>
      <c r="DF93" s="231"/>
      <c r="DG93" s="231"/>
      <c r="DI93" s="231">
        <f t="shared" si="64"/>
        <v>0</v>
      </c>
      <c r="DJ93" s="235"/>
      <c r="DK93" s="235"/>
      <c r="DL93" s="231">
        <f t="shared" si="65"/>
        <v>0</v>
      </c>
      <c r="DN93" s="231"/>
      <c r="DO93" s="235"/>
      <c r="DP93" s="235"/>
      <c r="DQ93" s="231"/>
      <c r="DS93" s="231"/>
      <c r="DT93" s="235"/>
      <c r="DU93" s="235"/>
      <c r="DV93" s="231"/>
      <c r="DX93" s="231"/>
      <c r="DY93" s="235"/>
      <c r="DZ93" s="235"/>
      <c r="EA93" s="231"/>
      <c r="EC93" s="231"/>
      <c r="ED93" s="235"/>
      <c r="EE93" s="235"/>
      <c r="EF93" s="231"/>
      <c r="EH93" s="231">
        <f t="shared" si="57"/>
        <v>0</v>
      </c>
      <c r="EI93" s="235"/>
      <c r="EJ93" s="235"/>
      <c r="EK93" s="231">
        <f t="shared" si="58"/>
        <v>0</v>
      </c>
    </row>
    <row r="94" spans="1:141" x14ac:dyDescent="0.3">
      <c r="A94" s="366" t="s">
        <v>1153</v>
      </c>
      <c r="B94" s="366" t="s">
        <v>1147</v>
      </c>
      <c r="C94" s="355"/>
      <c r="D94" s="370" t="s">
        <v>1155</v>
      </c>
      <c r="E94" s="366"/>
      <c r="G94" s="227" t="s">
        <v>929</v>
      </c>
      <c r="H94" s="228"/>
      <c r="I94" s="228"/>
      <c r="J94" s="228"/>
      <c r="K94" s="228"/>
      <c r="M94" s="231">
        <f t="shared" ref="M94:M95" si="75">SUM(R94,S94,Y94,Z94,AF94,AG94,AM94,AN94)</f>
        <v>0</v>
      </c>
      <c r="N94" s="235"/>
      <c r="O94" s="235"/>
      <c r="P94" s="231">
        <f t="shared" ref="P94" si="76">SUM(V94,AC94,AJ94,AQ94)</f>
        <v>0</v>
      </c>
      <c r="R94" s="231"/>
      <c r="S94" s="231"/>
      <c r="T94" s="235"/>
      <c r="U94" s="235"/>
      <c r="V94" s="231"/>
      <c r="W94" s="231"/>
      <c r="Y94" s="231"/>
      <c r="Z94" s="231"/>
      <c r="AA94" s="235"/>
      <c r="AB94" s="235"/>
      <c r="AC94" s="231"/>
      <c r="AD94" s="231"/>
      <c r="AF94" s="231"/>
      <c r="AG94" s="231"/>
      <c r="AH94" s="235"/>
      <c r="AI94" s="235"/>
      <c r="AJ94" s="231"/>
      <c r="AK94" s="231"/>
      <c r="AM94" s="231"/>
      <c r="AN94" s="231"/>
      <c r="AO94" s="235"/>
      <c r="AP94" s="235"/>
      <c r="AQ94" s="231"/>
      <c r="AR94" s="231"/>
      <c r="AT94" s="231">
        <f t="shared" ref="AT94:AT95" si="77">SUM(AY94,AZ94,BF94,BG94,BM94,BN94,BT94,BU94)</f>
        <v>0</v>
      </c>
      <c r="AU94" s="235"/>
      <c r="AV94" s="235"/>
      <c r="AW94" s="231">
        <f t="shared" ref="AW94" si="78">SUM(BC94,BJ94,BQ94,BX94)</f>
        <v>0</v>
      </c>
      <c r="AX94" s="208"/>
      <c r="AY94" s="231"/>
      <c r="AZ94" s="231"/>
      <c r="BA94" s="235"/>
      <c r="BB94" s="235"/>
      <c r="BC94" s="231"/>
      <c r="BD94" s="231"/>
      <c r="BF94" s="231"/>
      <c r="BG94" s="231"/>
      <c r="BH94" s="235"/>
      <c r="BI94" s="235"/>
      <c r="BJ94" s="231"/>
      <c r="BK94" s="231"/>
      <c r="BM94" s="414"/>
      <c r="BN94" s="231"/>
      <c r="BO94" s="235"/>
      <c r="BP94" s="235"/>
      <c r="BQ94" s="231"/>
      <c r="BR94" s="231"/>
      <c r="BT94" s="231"/>
      <c r="BU94" s="231"/>
      <c r="BV94" s="235"/>
      <c r="BW94" s="235"/>
      <c r="BX94" s="231"/>
      <c r="BY94" s="231"/>
      <c r="CB94" s="231">
        <f t="shared" ref="CB94:CB95" si="79">SUM(CG94,CH94,CN94,CO94,CU94,CV94,DB94,DC94)</f>
        <v>0</v>
      </c>
      <c r="CC94" s="235"/>
      <c r="CD94" s="235"/>
      <c r="CE94" s="231">
        <f t="shared" ref="CE94" si="80">SUM(CK94,CR94,CY94,DF94)</f>
        <v>0</v>
      </c>
      <c r="CF94" s="208"/>
      <c r="CG94" s="231"/>
      <c r="CH94" s="231"/>
      <c r="CI94" s="235"/>
      <c r="CJ94" s="235"/>
      <c r="CK94" s="231"/>
      <c r="CL94" s="231"/>
      <c r="CN94" s="231"/>
      <c r="CO94" s="414"/>
      <c r="CP94" s="235"/>
      <c r="CQ94" s="235"/>
      <c r="CR94" s="231"/>
      <c r="CS94" s="231"/>
      <c r="CU94" s="231"/>
      <c r="CV94" s="414"/>
      <c r="CW94" s="235"/>
      <c r="CX94" s="235"/>
      <c r="CY94" s="231"/>
      <c r="CZ94" s="231"/>
      <c r="DB94" s="231"/>
      <c r="DC94" s="231"/>
      <c r="DD94" s="235"/>
      <c r="DE94" s="235"/>
      <c r="DF94" s="231"/>
      <c r="DG94" s="231"/>
      <c r="DI94" s="231">
        <f t="shared" ref="DI94" si="81">SUM(DN94,DS94,DX94,EC94)</f>
        <v>0</v>
      </c>
      <c r="DJ94" s="235"/>
      <c r="DK94" s="235"/>
      <c r="DL94" s="231">
        <f t="shared" ref="DL94" si="82">SUM(DQ94,DV94,EA94,EF94)</f>
        <v>0</v>
      </c>
      <c r="DN94" s="231"/>
      <c r="DO94" s="235"/>
      <c r="DP94" s="235"/>
      <c r="DQ94" s="231"/>
      <c r="DS94" s="231"/>
      <c r="DT94" s="235"/>
      <c r="DU94" s="235"/>
      <c r="DV94" s="231"/>
      <c r="DX94" s="231"/>
      <c r="DY94" s="235"/>
      <c r="DZ94" s="235"/>
      <c r="EA94" s="231"/>
      <c r="EC94" s="231"/>
      <c r="ED94" s="235"/>
      <c r="EE94" s="235"/>
      <c r="EF94" s="231"/>
      <c r="EH94" s="231">
        <f t="shared" ref="EH94:EH95" si="83">SUM(M94,AT94,CB94,DI94)</f>
        <v>0</v>
      </c>
      <c r="EI94" s="235"/>
      <c r="EJ94" s="235"/>
      <c r="EK94" s="231">
        <f t="shared" ref="EK94:EK95" si="84">SUM(P94,AW94,CE94,DL94)</f>
        <v>0</v>
      </c>
    </row>
    <row r="95" spans="1:141" s="229" customFormat="1" x14ac:dyDescent="0.3">
      <c r="A95" s="366" t="s">
        <v>1154</v>
      </c>
      <c r="B95" s="366" t="s">
        <v>1147</v>
      </c>
      <c r="C95" s="355"/>
      <c r="D95" s="370" t="s">
        <v>1156</v>
      </c>
      <c r="E95" s="366"/>
      <c r="G95" s="227" t="s">
        <v>929</v>
      </c>
      <c r="H95" s="228"/>
      <c r="I95" s="228"/>
      <c r="J95" s="228"/>
      <c r="K95" s="228"/>
      <c r="L95" s="208"/>
      <c r="M95" s="231">
        <f t="shared" si="75"/>
        <v>0</v>
      </c>
      <c r="N95" s="235"/>
      <c r="O95" s="235"/>
      <c r="P95" s="231">
        <f>SUM(V95,AC95,AJ95,AQ95)</f>
        <v>0</v>
      </c>
      <c r="R95" s="231"/>
      <c r="S95" s="231"/>
      <c r="T95" s="235"/>
      <c r="U95" s="235"/>
      <c r="V95" s="231"/>
      <c r="W95" s="231"/>
      <c r="Y95" s="231"/>
      <c r="Z95" s="231"/>
      <c r="AA95" s="235"/>
      <c r="AB95" s="235"/>
      <c r="AC95" s="231"/>
      <c r="AD95" s="231"/>
      <c r="AF95" s="231"/>
      <c r="AG95" s="231"/>
      <c r="AH95" s="235"/>
      <c r="AI95" s="235"/>
      <c r="AJ95" s="231"/>
      <c r="AK95" s="231"/>
      <c r="AM95" s="231"/>
      <c r="AN95" s="231"/>
      <c r="AO95" s="235"/>
      <c r="AP95" s="235"/>
      <c r="AQ95" s="231"/>
      <c r="AR95" s="231"/>
      <c r="AT95" s="231">
        <f t="shared" si="77"/>
        <v>0</v>
      </c>
      <c r="AU95" s="235"/>
      <c r="AV95" s="235"/>
      <c r="AW95" s="231">
        <f>SUM(BC95,BJ95,BQ95,BX95)</f>
        <v>0</v>
      </c>
      <c r="AY95" s="231"/>
      <c r="AZ95" s="231"/>
      <c r="BA95" s="235"/>
      <c r="BB95" s="235"/>
      <c r="BC95" s="231"/>
      <c r="BD95" s="231"/>
      <c r="BF95" s="231"/>
      <c r="BG95" s="231"/>
      <c r="BH95" s="235"/>
      <c r="BI95" s="235"/>
      <c r="BJ95" s="231"/>
      <c r="BK95" s="231"/>
      <c r="BM95" s="414"/>
      <c r="BN95" s="231"/>
      <c r="BO95" s="235"/>
      <c r="BP95" s="235"/>
      <c r="BQ95" s="231"/>
      <c r="BR95" s="231"/>
      <c r="BT95" s="231"/>
      <c r="BU95" s="231"/>
      <c r="BV95" s="235"/>
      <c r="BW95" s="235"/>
      <c r="BX95" s="231"/>
      <c r="BY95" s="231"/>
      <c r="CB95" s="231">
        <f t="shared" si="79"/>
        <v>0</v>
      </c>
      <c r="CC95" s="235"/>
      <c r="CD95" s="235"/>
      <c r="CE95" s="231">
        <f>SUM(CK95,CR95,CY95,DF95)</f>
        <v>0</v>
      </c>
      <c r="CG95" s="231"/>
      <c r="CH95" s="231"/>
      <c r="CI95" s="235"/>
      <c r="CJ95" s="235"/>
      <c r="CK95" s="231"/>
      <c r="CL95" s="231"/>
      <c r="CN95" s="231"/>
      <c r="CO95" s="414"/>
      <c r="CP95" s="235"/>
      <c r="CQ95" s="235"/>
      <c r="CR95" s="231"/>
      <c r="CS95" s="231"/>
      <c r="CU95" s="231"/>
      <c r="CV95" s="414"/>
      <c r="CW95" s="235"/>
      <c r="CX95" s="235"/>
      <c r="CY95" s="231"/>
      <c r="CZ95" s="231"/>
      <c r="DB95" s="231"/>
      <c r="DC95" s="231"/>
      <c r="DD95" s="235"/>
      <c r="DE95" s="235"/>
      <c r="DF95" s="231"/>
      <c r="DG95" s="231"/>
      <c r="DI95" s="231">
        <f>SUM(DN95,DS95,DX95,EC95)</f>
        <v>0</v>
      </c>
      <c r="DJ95" s="235"/>
      <c r="DK95" s="235"/>
      <c r="DL95" s="231">
        <f>SUM(DQ95,DV95,EA95,EF95)</f>
        <v>0</v>
      </c>
      <c r="DN95" s="231"/>
      <c r="DO95" s="235"/>
      <c r="DP95" s="235"/>
      <c r="DQ95" s="231"/>
      <c r="DS95" s="231"/>
      <c r="DT95" s="235"/>
      <c r="DU95" s="235"/>
      <c r="DV95" s="231"/>
      <c r="DX95" s="231"/>
      <c r="DY95" s="235"/>
      <c r="DZ95" s="235"/>
      <c r="EA95" s="231"/>
      <c r="EC95" s="231"/>
      <c r="ED95" s="235"/>
      <c r="EE95" s="235"/>
      <c r="EF95" s="231"/>
      <c r="EH95" s="231">
        <f t="shared" si="83"/>
        <v>0</v>
      </c>
      <c r="EI95" s="235"/>
      <c r="EJ95" s="235"/>
      <c r="EK95" s="231">
        <f t="shared" si="84"/>
        <v>0</v>
      </c>
    </row>
    <row r="96" spans="1:141" x14ac:dyDescent="0.3">
      <c r="A96" s="366" t="s">
        <v>1149</v>
      </c>
      <c r="B96" s="366" t="s">
        <v>1147</v>
      </c>
      <c r="C96" s="355"/>
      <c r="D96" s="370" t="s">
        <v>1150</v>
      </c>
      <c r="E96" s="366"/>
      <c r="G96" s="227" t="s">
        <v>929</v>
      </c>
      <c r="H96" s="228"/>
      <c r="I96" s="228"/>
      <c r="J96" s="228"/>
      <c r="K96" s="228"/>
      <c r="M96" s="231">
        <f t="shared" si="56"/>
        <v>0</v>
      </c>
      <c r="N96" s="235"/>
      <c r="O96" s="235"/>
      <c r="P96" s="231">
        <f t="shared" si="59"/>
        <v>0</v>
      </c>
      <c r="R96" s="231"/>
      <c r="S96" s="231"/>
      <c r="T96" s="235"/>
      <c r="U96" s="235"/>
      <c r="V96" s="231"/>
      <c r="W96" s="231"/>
      <c r="Y96" s="231"/>
      <c r="Z96" s="231"/>
      <c r="AA96" s="235"/>
      <c r="AB96" s="235"/>
      <c r="AC96" s="231"/>
      <c r="AD96" s="231"/>
      <c r="AF96" s="231"/>
      <c r="AG96" s="231"/>
      <c r="AH96" s="235"/>
      <c r="AI96" s="235"/>
      <c r="AJ96" s="231"/>
      <c r="AK96" s="231"/>
      <c r="AM96" s="231"/>
      <c r="AN96" s="231"/>
      <c r="AO96" s="235"/>
      <c r="AP96" s="235"/>
      <c r="AQ96" s="231"/>
      <c r="AR96" s="231"/>
      <c r="AT96" s="231">
        <f t="shared" si="60"/>
        <v>0</v>
      </c>
      <c r="AU96" s="235"/>
      <c r="AV96" s="235"/>
      <c r="AW96" s="231">
        <f t="shared" si="61"/>
        <v>0</v>
      </c>
      <c r="AX96" s="208"/>
      <c r="AY96" s="231"/>
      <c r="AZ96" s="231"/>
      <c r="BA96" s="235"/>
      <c r="BB96" s="235"/>
      <c r="BC96" s="231"/>
      <c r="BD96" s="231"/>
      <c r="BF96" s="231"/>
      <c r="BG96" s="231"/>
      <c r="BH96" s="235"/>
      <c r="BI96" s="235"/>
      <c r="BJ96" s="231"/>
      <c r="BK96" s="231"/>
      <c r="BM96" s="414"/>
      <c r="BN96" s="231"/>
      <c r="BO96" s="235"/>
      <c r="BP96" s="235"/>
      <c r="BQ96" s="231"/>
      <c r="BR96" s="231"/>
      <c r="BT96" s="231"/>
      <c r="BU96" s="231"/>
      <c r="BV96" s="235"/>
      <c r="BW96" s="235"/>
      <c r="BX96" s="231"/>
      <c r="BY96" s="231"/>
      <c r="CB96" s="231">
        <f t="shared" si="62"/>
        <v>0</v>
      </c>
      <c r="CC96" s="235"/>
      <c r="CD96" s="235"/>
      <c r="CE96" s="231">
        <f t="shared" si="63"/>
        <v>0</v>
      </c>
      <c r="CF96" s="208"/>
      <c r="CG96" s="231"/>
      <c r="CH96" s="231"/>
      <c r="CI96" s="235"/>
      <c r="CJ96" s="235"/>
      <c r="CK96" s="231"/>
      <c r="CL96" s="231"/>
      <c r="CN96" s="231"/>
      <c r="CO96" s="414"/>
      <c r="CP96" s="235"/>
      <c r="CQ96" s="235"/>
      <c r="CR96" s="231"/>
      <c r="CS96" s="231"/>
      <c r="CU96" s="231"/>
      <c r="CV96" s="414"/>
      <c r="CW96" s="235"/>
      <c r="CX96" s="235"/>
      <c r="CY96" s="231"/>
      <c r="CZ96" s="231"/>
      <c r="DB96" s="231"/>
      <c r="DC96" s="231"/>
      <c r="DD96" s="235"/>
      <c r="DE96" s="235"/>
      <c r="DF96" s="231"/>
      <c r="DG96" s="231"/>
      <c r="DI96" s="231">
        <f t="shared" si="64"/>
        <v>0</v>
      </c>
      <c r="DJ96" s="235"/>
      <c r="DK96" s="235"/>
      <c r="DL96" s="231">
        <f t="shared" si="65"/>
        <v>0</v>
      </c>
      <c r="DN96" s="231"/>
      <c r="DO96" s="235"/>
      <c r="DP96" s="235"/>
      <c r="DQ96" s="231"/>
      <c r="DS96" s="231"/>
      <c r="DT96" s="235"/>
      <c r="DU96" s="235"/>
      <c r="DV96" s="231"/>
      <c r="DX96" s="231"/>
      <c r="DY96" s="235"/>
      <c r="DZ96" s="235"/>
      <c r="EA96" s="231"/>
      <c r="EC96" s="231"/>
      <c r="ED96" s="235"/>
      <c r="EE96" s="235"/>
      <c r="EF96" s="231"/>
      <c r="EH96" s="231">
        <f t="shared" si="57"/>
        <v>0</v>
      </c>
      <c r="EI96" s="235"/>
      <c r="EJ96" s="235"/>
      <c r="EK96" s="231">
        <f t="shared" si="58"/>
        <v>0</v>
      </c>
    </row>
    <row r="97" spans="1:141" s="229" customFormat="1" x14ac:dyDescent="0.3">
      <c r="A97" s="366" t="s">
        <v>1151</v>
      </c>
      <c r="B97" s="366" t="s">
        <v>1147</v>
      </c>
      <c r="C97" s="355"/>
      <c r="D97" s="370" t="s">
        <v>1150</v>
      </c>
      <c r="E97" s="366"/>
      <c r="G97" s="227" t="s">
        <v>929</v>
      </c>
      <c r="H97" s="228"/>
      <c r="I97" s="228"/>
      <c r="J97" s="228"/>
      <c r="K97" s="228"/>
      <c r="L97" s="208"/>
      <c r="M97" s="231">
        <f t="shared" si="56"/>
        <v>0</v>
      </c>
      <c r="N97" s="235"/>
      <c r="O97" s="235"/>
      <c r="P97" s="231">
        <f>SUM(V97,AC97,AJ97,AQ97)</f>
        <v>0</v>
      </c>
      <c r="R97" s="231"/>
      <c r="S97" s="231"/>
      <c r="T97" s="235"/>
      <c r="U97" s="235"/>
      <c r="V97" s="231"/>
      <c r="W97" s="231"/>
      <c r="Y97" s="231"/>
      <c r="Z97" s="231"/>
      <c r="AA97" s="235"/>
      <c r="AB97" s="235"/>
      <c r="AC97" s="231"/>
      <c r="AD97" s="231"/>
      <c r="AF97" s="231"/>
      <c r="AG97" s="231"/>
      <c r="AH97" s="235"/>
      <c r="AI97" s="235"/>
      <c r="AJ97" s="231"/>
      <c r="AK97" s="231"/>
      <c r="AM97" s="231"/>
      <c r="AN97" s="231"/>
      <c r="AO97" s="235"/>
      <c r="AP97" s="235"/>
      <c r="AQ97" s="231"/>
      <c r="AR97" s="231"/>
      <c r="AT97" s="231">
        <f t="shared" si="60"/>
        <v>0</v>
      </c>
      <c r="AU97" s="235"/>
      <c r="AV97" s="235"/>
      <c r="AW97" s="231">
        <f>SUM(BC97,BJ97,BQ97,BX97)</f>
        <v>0</v>
      </c>
      <c r="AY97" s="231"/>
      <c r="AZ97" s="231"/>
      <c r="BA97" s="235"/>
      <c r="BB97" s="235"/>
      <c r="BC97" s="231"/>
      <c r="BD97" s="231"/>
      <c r="BF97" s="231"/>
      <c r="BG97" s="231"/>
      <c r="BH97" s="235"/>
      <c r="BI97" s="235"/>
      <c r="BJ97" s="231"/>
      <c r="BK97" s="231"/>
      <c r="BM97" s="414"/>
      <c r="BN97" s="231"/>
      <c r="BO97" s="235"/>
      <c r="BP97" s="235"/>
      <c r="BQ97" s="231"/>
      <c r="BR97" s="231"/>
      <c r="BT97" s="231"/>
      <c r="BU97" s="231"/>
      <c r="BV97" s="235"/>
      <c r="BW97" s="235"/>
      <c r="BX97" s="231"/>
      <c r="BY97" s="231"/>
      <c r="CB97" s="231">
        <f t="shared" si="62"/>
        <v>0</v>
      </c>
      <c r="CC97" s="235"/>
      <c r="CD97" s="235"/>
      <c r="CE97" s="231">
        <f>SUM(CK97,CR97,CY97,DF97)</f>
        <v>0</v>
      </c>
      <c r="CG97" s="231"/>
      <c r="CH97" s="231"/>
      <c r="CI97" s="235"/>
      <c r="CJ97" s="235"/>
      <c r="CK97" s="231"/>
      <c r="CL97" s="231"/>
      <c r="CN97" s="231"/>
      <c r="CO97" s="414"/>
      <c r="CP97" s="235"/>
      <c r="CQ97" s="235"/>
      <c r="CR97" s="231"/>
      <c r="CS97" s="231"/>
      <c r="CU97" s="231"/>
      <c r="CV97" s="414"/>
      <c r="CW97" s="235"/>
      <c r="CX97" s="235"/>
      <c r="CY97" s="231"/>
      <c r="CZ97" s="231"/>
      <c r="DB97" s="231"/>
      <c r="DC97" s="231"/>
      <c r="DD97" s="235"/>
      <c r="DE97" s="235"/>
      <c r="DF97" s="231"/>
      <c r="DG97" s="231"/>
      <c r="DI97" s="231">
        <f>SUM(DN97,DS97,DX97,EC97)</f>
        <v>0</v>
      </c>
      <c r="DJ97" s="235"/>
      <c r="DK97" s="235"/>
      <c r="DL97" s="231">
        <f>SUM(DQ97,DV97,EA97,EF97)</f>
        <v>0</v>
      </c>
      <c r="DN97" s="231"/>
      <c r="DO97" s="235"/>
      <c r="DP97" s="235"/>
      <c r="DQ97" s="231"/>
      <c r="DS97" s="231"/>
      <c r="DT97" s="235"/>
      <c r="DU97" s="235"/>
      <c r="DV97" s="231"/>
      <c r="DX97" s="231"/>
      <c r="DY97" s="235"/>
      <c r="DZ97" s="235"/>
      <c r="EA97" s="231"/>
      <c r="EC97" s="231"/>
      <c r="ED97" s="235"/>
      <c r="EE97" s="235"/>
      <c r="EF97" s="231"/>
      <c r="EH97" s="231">
        <f t="shared" si="57"/>
        <v>0</v>
      </c>
      <c r="EI97" s="235"/>
      <c r="EJ97" s="235"/>
      <c r="EK97" s="231">
        <f t="shared" si="58"/>
        <v>0</v>
      </c>
    </row>
    <row r="98" spans="1:141" s="208" customFormat="1" x14ac:dyDescent="0.3">
      <c r="A98" s="226" t="s">
        <v>1034</v>
      </c>
      <c r="B98" s="226"/>
      <c r="C98" s="360"/>
      <c r="D98" s="226"/>
      <c r="E98" s="226"/>
      <c r="G98" s="217"/>
      <c r="M98" s="251"/>
      <c r="N98" s="251"/>
      <c r="O98" s="251"/>
      <c r="P98" s="251"/>
      <c r="R98" s="251">
        <f>SUM(R17:R97)/5</f>
        <v>24.2</v>
      </c>
      <c r="S98" s="303">
        <f>SUM(S17:S97)/5</f>
        <v>20.399999999999999</v>
      </c>
      <c r="T98" s="251"/>
      <c r="U98" s="251"/>
      <c r="V98" s="251"/>
      <c r="W98" s="251"/>
      <c r="Y98" s="303">
        <f>SUM(Y17:Y97)/6</f>
        <v>20</v>
      </c>
      <c r="Z98" s="251">
        <f>SUM(Z17:Z97)/6</f>
        <v>20</v>
      </c>
      <c r="AA98" s="251"/>
      <c r="AB98" s="251"/>
      <c r="AC98" s="251"/>
      <c r="AD98" s="251"/>
      <c r="AF98" s="251">
        <f>SUM(AF17:AF97)/6</f>
        <v>20</v>
      </c>
      <c r="AG98" s="251">
        <f>SUM(AG17:AG97)/5</f>
        <v>20</v>
      </c>
      <c r="AH98" s="251"/>
      <c r="AI98" s="251"/>
      <c r="AJ98" s="251"/>
      <c r="AK98" s="251"/>
      <c r="AM98" s="251">
        <f>SUM(AM17:AM97)/4</f>
        <v>0</v>
      </c>
      <c r="AN98" s="251">
        <f>SUM(AN17:AN97)/4</f>
        <v>0</v>
      </c>
      <c r="AO98" s="251"/>
      <c r="AP98" s="251"/>
      <c r="AQ98" s="251"/>
      <c r="AR98" s="251"/>
      <c r="AT98" s="251"/>
      <c r="AU98" s="251"/>
      <c r="AV98" s="251"/>
      <c r="AW98" s="251"/>
      <c r="AY98" s="303">
        <f>SUM(AY17:AY97)/6</f>
        <v>18</v>
      </c>
      <c r="AZ98" s="303">
        <f>SUM(AZ17:AZ97)/5</f>
        <v>20</v>
      </c>
      <c r="BA98" s="251"/>
      <c r="BB98" s="251"/>
      <c r="BC98" s="251"/>
      <c r="BD98" s="251"/>
      <c r="BF98" s="303">
        <f>SUM(BF17:BF97)/6</f>
        <v>19</v>
      </c>
      <c r="BG98" s="303">
        <f>SUM(BG17:BG97)/6</f>
        <v>19</v>
      </c>
      <c r="BH98" s="251"/>
      <c r="BI98" s="251"/>
      <c r="BJ98" s="251"/>
      <c r="BK98" s="251"/>
      <c r="BM98" s="251">
        <f>SUM(BM17:BM97)/4</f>
        <v>0</v>
      </c>
      <c r="BN98" s="251">
        <f>SUM(BN17:BN97)/5</f>
        <v>27</v>
      </c>
      <c r="BO98" s="251"/>
      <c r="BP98" s="251"/>
      <c r="BQ98" s="251"/>
      <c r="BR98" s="251"/>
      <c r="BT98" s="251">
        <f>SUM(BT17:BT97)/5</f>
        <v>0</v>
      </c>
      <c r="BU98" s="251">
        <f>SUM(BU17:BU97)/4</f>
        <v>0</v>
      </c>
      <c r="BV98" s="251"/>
      <c r="BW98" s="251"/>
      <c r="BX98" s="251"/>
      <c r="BY98" s="251"/>
      <c r="CB98" s="251"/>
      <c r="CC98" s="251"/>
      <c r="CD98" s="251"/>
      <c r="CE98" s="251"/>
      <c r="CG98" s="251">
        <f>SUM(CG17:CG97)/6</f>
        <v>23</v>
      </c>
      <c r="CH98" s="251">
        <f>SUM(CH17:CH97)/5</f>
        <v>22</v>
      </c>
      <c r="CI98" s="251"/>
      <c r="CJ98" s="251"/>
      <c r="CK98" s="251"/>
      <c r="CL98" s="251"/>
      <c r="CN98" s="303">
        <f>SUM(CN17:CN97)/6</f>
        <v>24</v>
      </c>
      <c r="CO98" s="303">
        <f>SUM(CO17:CO97)/6</f>
        <v>0</v>
      </c>
      <c r="CP98" s="251"/>
      <c r="CQ98" s="251"/>
      <c r="CR98" s="251"/>
      <c r="CS98" s="251"/>
      <c r="CU98" s="251">
        <f>SUM(CU17:CU97)/6</f>
        <v>24</v>
      </c>
      <c r="CV98" s="251">
        <f>SUM(CV17:CV97)/5</f>
        <v>0</v>
      </c>
      <c r="CW98" s="251"/>
      <c r="CX98" s="251"/>
      <c r="CY98" s="251"/>
      <c r="CZ98" s="251"/>
      <c r="DB98" s="303">
        <f>SUM(DB17:DB97)/5</f>
        <v>0</v>
      </c>
      <c r="DC98" s="251">
        <f>SUM(DC17:DC97)/5</f>
        <v>0</v>
      </c>
      <c r="DD98" s="251"/>
      <c r="DE98" s="251"/>
      <c r="DF98" s="251"/>
      <c r="DG98" s="251"/>
      <c r="DI98" s="251"/>
      <c r="DJ98" s="251"/>
      <c r="DK98" s="251"/>
      <c r="DL98" s="251"/>
      <c r="DN98" s="251"/>
      <c r="DO98" s="251"/>
      <c r="DP98" s="251"/>
      <c r="DQ98" s="251"/>
      <c r="DS98" s="251"/>
      <c r="DT98" s="251"/>
      <c r="DU98" s="251"/>
      <c r="DV98" s="251"/>
      <c r="DX98" s="251"/>
      <c r="DY98" s="251"/>
      <c r="DZ98" s="251"/>
      <c r="EA98" s="251"/>
      <c r="EC98" s="251"/>
      <c r="ED98" s="251"/>
      <c r="EE98" s="251"/>
      <c r="EF98" s="251"/>
      <c r="EH98" s="251"/>
      <c r="EI98" s="251"/>
      <c r="EJ98" s="251"/>
      <c r="EK98" s="251"/>
    </row>
    <row r="99" spans="1:141" s="208" customFormat="1" x14ac:dyDescent="0.3">
      <c r="C99" s="356"/>
      <c r="G99" s="217"/>
      <c r="M99" s="251"/>
      <c r="N99" s="251"/>
      <c r="O99" s="251"/>
      <c r="P99" s="251"/>
      <c r="R99" s="251"/>
      <c r="S99" s="303"/>
      <c r="T99" s="251"/>
      <c r="U99" s="251"/>
      <c r="V99" s="251"/>
      <c r="W99" s="251"/>
      <c r="Y99" s="303"/>
      <c r="Z99" s="251"/>
      <c r="AA99" s="251"/>
      <c r="AB99" s="251"/>
      <c r="AC99" s="251"/>
      <c r="AD99" s="251"/>
      <c r="AF99" s="251"/>
      <c r="AG99" s="251"/>
      <c r="AH99" s="251"/>
      <c r="AI99" s="251"/>
      <c r="AJ99" s="251"/>
      <c r="AK99" s="251"/>
      <c r="AM99" s="251"/>
      <c r="AN99" s="251"/>
      <c r="AO99" s="251"/>
      <c r="AP99" s="251"/>
      <c r="AQ99" s="251"/>
      <c r="AR99" s="251"/>
      <c r="AT99" s="251"/>
      <c r="AU99" s="251"/>
      <c r="AV99" s="251"/>
      <c r="AW99" s="251"/>
      <c r="AY99" s="251"/>
      <c r="AZ99" s="251"/>
      <c r="BA99" s="251"/>
      <c r="BB99" s="251"/>
      <c r="BC99" s="251"/>
      <c r="BD99" s="251"/>
      <c r="BF99" s="251"/>
      <c r="BG99" s="251"/>
      <c r="BH99" s="251"/>
      <c r="BI99" s="251"/>
      <c r="BJ99" s="251"/>
      <c r="BK99" s="251"/>
      <c r="BM99" s="251"/>
      <c r="BN99" s="251"/>
      <c r="BO99" s="251"/>
      <c r="BP99" s="251"/>
      <c r="BQ99" s="251"/>
      <c r="BR99" s="251"/>
      <c r="BT99" s="251"/>
      <c r="BU99" s="251"/>
      <c r="BV99" s="251"/>
      <c r="BW99" s="251"/>
      <c r="BX99" s="251"/>
      <c r="BY99" s="251"/>
      <c r="CB99" s="251"/>
      <c r="CC99" s="251"/>
      <c r="CD99" s="251"/>
      <c r="CE99" s="251"/>
      <c r="CG99" s="251"/>
      <c r="CH99" s="251"/>
      <c r="CI99" s="251"/>
      <c r="CJ99" s="251"/>
      <c r="CK99" s="251"/>
      <c r="CL99" s="251"/>
      <c r="CN99" s="251"/>
      <c r="CO99" s="251"/>
      <c r="CP99" s="251"/>
      <c r="CQ99" s="251"/>
      <c r="CR99" s="251"/>
      <c r="CS99" s="251"/>
      <c r="CU99" s="251"/>
      <c r="CV99" s="251"/>
      <c r="CW99" s="251"/>
      <c r="CX99" s="251"/>
      <c r="CY99" s="251"/>
      <c r="CZ99" s="251"/>
      <c r="DB99" s="251"/>
      <c r="DC99" s="251"/>
      <c r="DD99" s="251"/>
      <c r="DE99" s="251"/>
      <c r="DF99" s="251"/>
      <c r="DG99" s="251"/>
      <c r="DI99" s="251"/>
      <c r="DJ99" s="251"/>
      <c r="DK99" s="251"/>
      <c r="DL99" s="251"/>
      <c r="DN99" s="251"/>
      <c r="DO99" s="251"/>
      <c r="DP99" s="251"/>
      <c r="DQ99" s="251"/>
      <c r="DS99" s="251"/>
      <c r="DT99" s="251"/>
      <c r="DU99" s="251"/>
      <c r="DV99" s="251"/>
      <c r="DX99" s="251"/>
      <c r="DY99" s="251"/>
      <c r="DZ99" s="251"/>
      <c r="EA99" s="251"/>
      <c r="EC99" s="251"/>
      <c r="ED99" s="251"/>
      <c r="EE99" s="251"/>
      <c r="EF99" s="251"/>
      <c r="EH99" s="251"/>
      <c r="EI99" s="251"/>
      <c r="EJ99" s="251"/>
      <c r="EK99" s="251"/>
    </row>
    <row r="100" spans="1:141" s="249" customFormat="1" ht="28.8" x14ac:dyDescent="0.3">
      <c r="A100" s="218" t="s">
        <v>0</v>
      </c>
      <c r="B100" s="218"/>
      <c r="C100" s="354"/>
      <c r="D100" s="382" t="s">
        <v>179</v>
      </c>
      <c r="E100" s="219"/>
      <c r="F100" s="220"/>
      <c r="G100" s="221"/>
      <c r="H100" s="222"/>
      <c r="I100" s="222"/>
      <c r="J100" s="222"/>
      <c r="K100" s="222"/>
      <c r="L100" s="220"/>
      <c r="M100" s="237"/>
      <c r="N100" s="237"/>
      <c r="O100" s="237"/>
      <c r="P100" s="237"/>
      <c r="Q100" s="220"/>
      <c r="R100" s="237"/>
      <c r="S100" s="237"/>
      <c r="T100" s="237"/>
      <c r="U100" s="237"/>
      <c r="V100" s="237"/>
      <c r="W100" s="237"/>
      <c r="X100" s="220"/>
      <c r="Y100" s="237"/>
      <c r="Z100" s="237"/>
      <c r="AA100" s="237"/>
      <c r="AB100" s="237"/>
      <c r="AC100" s="237"/>
      <c r="AD100" s="237"/>
      <c r="AE100" s="220"/>
      <c r="AF100" s="237"/>
      <c r="AG100" s="237"/>
      <c r="AH100" s="237"/>
      <c r="AI100" s="237"/>
      <c r="AJ100" s="237"/>
      <c r="AK100" s="237"/>
      <c r="AM100" s="237"/>
      <c r="AN100" s="237"/>
      <c r="AO100" s="237"/>
      <c r="AP100" s="237"/>
      <c r="AQ100" s="237"/>
      <c r="AR100" s="237"/>
      <c r="AT100" s="237"/>
      <c r="AU100" s="237"/>
      <c r="AV100" s="237"/>
      <c r="AW100" s="237"/>
      <c r="AX100" s="220"/>
      <c r="AY100" s="237"/>
      <c r="AZ100" s="237"/>
      <c r="BA100" s="237"/>
      <c r="BB100" s="237"/>
      <c r="BC100" s="237"/>
      <c r="BD100" s="237"/>
      <c r="BE100" s="220"/>
      <c r="BF100" s="237"/>
      <c r="BG100" s="237"/>
      <c r="BH100" s="237"/>
      <c r="BI100" s="237"/>
      <c r="BJ100" s="237"/>
      <c r="BK100" s="237"/>
      <c r="BL100" s="220"/>
      <c r="BM100" s="237"/>
      <c r="BN100" s="237"/>
      <c r="BO100" s="237"/>
      <c r="BP100" s="237"/>
      <c r="BQ100" s="237"/>
      <c r="BR100" s="237"/>
      <c r="BT100" s="237"/>
      <c r="BU100" s="237"/>
      <c r="BV100" s="237"/>
      <c r="BW100" s="237"/>
      <c r="BX100" s="237"/>
      <c r="BY100" s="237"/>
      <c r="CB100" s="237"/>
      <c r="CC100" s="237"/>
      <c r="CD100" s="237"/>
      <c r="CE100" s="237"/>
      <c r="CF100" s="220"/>
      <c r="CG100" s="237"/>
      <c r="CH100" s="237"/>
      <c r="CI100" s="237"/>
      <c r="CJ100" s="237"/>
      <c r="CK100" s="237"/>
      <c r="CL100" s="237"/>
      <c r="CM100" s="220"/>
      <c r="CN100" s="237"/>
      <c r="CO100" s="237"/>
      <c r="CP100" s="237"/>
      <c r="CQ100" s="237"/>
      <c r="CR100" s="237"/>
      <c r="CS100" s="237"/>
      <c r="CT100" s="220"/>
      <c r="CU100" s="237"/>
      <c r="CV100" s="237"/>
      <c r="CW100" s="237"/>
      <c r="CX100" s="237"/>
      <c r="CY100" s="237"/>
      <c r="CZ100" s="237"/>
      <c r="DB100" s="237"/>
      <c r="DC100" s="237"/>
      <c r="DD100" s="237"/>
      <c r="DE100" s="237"/>
      <c r="DF100" s="237"/>
      <c r="DG100" s="237"/>
      <c r="DI100" s="237"/>
      <c r="DJ100" s="237"/>
      <c r="DK100" s="237"/>
      <c r="DL100" s="237"/>
      <c r="DN100" s="237"/>
      <c r="DO100" s="237"/>
      <c r="DP100" s="237"/>
      <c r="DQ100" s="237"/>
      <c r="DR100" s="220"/>
      <c r="DS100" s="237"/>
      <c r="DT100" s="237"/>
      <c r="DU100" s="237"/>
      <c r="DV100" s="237"/>
      <c r="DW100" s="220"/>
      <c r="DX100" s="237"/>
      <c r="DY100" s="237"/>
      <c r="DZ100" s="237"/>
      <c r="EA100" s="237"/>
      <c r="EC100" s="237"/>
      <c r="ED100" s="237"/>
      <c r="EE100" s="237"/>
      <c r="EF100" s="237"/>
      <c r="EH100" s="237"/>
      <c r="EI100" s="237"/>
      <c r="EJ100" s="237"/>
      <c r="EK100" s="237"/>
    </row>
    <row r="101" spans="1:141" x14ac:dyDescent="0.3">
      <c r="A101" s="376" t="s">
        <v>1134</v>
      </c>
      <c r="B101" s="230" t="s">
        <v>1013</v>
      </c>
      <c r="C101" s="361"/>
      <c r="D101" s="230"/>
      <c r="E101" s="230"/>
      <c r="G101" s="227" t="s">
        <v>0</v>
      </c>
      <c r="H101" s="228" t="s">
        <v>944</v>
      </c>
      <c r="I101" s="228"/>
      <c r="J101" s="228"/>
      <c r="K101" s="228"/>
      <c r="M101" s="235"/>
      <c r="N101" s="231">
        <f t="shared" ref="N101:N104" si="85">SUM(T101,AA101,AH101,AO101)</f>
        <v>320</v>
      </c>
      <c r="O101" s="235"/>
      <c r="P101" s="235"/>
      <c r="R101" s="235"/>
      <c r="S101" s="235"/>
      <c r="T101" s="231">
        <v>120</v>
      </c>
      <c r="U101" s="235"/>
      <c r="V101" s="235"/>
      <c r="W101" s="328"/>
      <c r="Y101" s="235"/>
      <c r="Z101" s="235"/>
      <c r="AA101" s="231">
        <v>104</v>
      </c>
      <c r="AB101" s="235"/>
      <c r="AC101" s="235"/>
      <c r="AD101" s="328"/>
      <c r="AF101" s="235"/>
      <c r="AG101" s="235"/>
      <c r="AH101" s="231">
        <v>96</v>
      </c>
      <c r="AI101" s="235"/>
      <c r="AJ101" s="235"/>
      <c r="AK101" s="328"/>
      <c r="AM101" s="235"/>
      <c r="AN101" s="235"/>
      <c r="AO101" s="231"/>
      <c r="AP101" s="235"/>
      <c r="AQ101" s="235"/>
      <c r="AR101" s="328"/>
      <c r="AT101" s="302"/>
      <c r="AU101" s="231">
        <f t="shared" ref="AU101:AU104" si="86">SUM(BA101,BH101,BO101,BV101)</f>
        <v>0</v>
      </c>
      <c r="AV101" s="235"/>
      <c r="AW101" s="235"/>
      <c r="AX101" s="208"/>
      <c r="AY101" s="235"/>
      <c r="AZ101" s="235"/>
      <c r="BA101" s="231"/>
      <c r="BB101" s="235"/>
      <c r="BC101" s="235"/>
      <c r="BD101" s="328"/>
      <c r="BF101" s="235"/>
      <c r="BG101" s="235"/>
      <c r="BH101" s="231"/>
      <c r="BI101" s="235"/>
      <c r="BJ101" s="235"/>
      <c r="BK101" s="328"/>
      <c r="BM101" s="235"/>
      <c r="BN101" s="235"/>
      <c r="BO101" s="231"/>
      <c r="BP101" s="235"/>
      <c r="BQ101" s="235"/>
      <c r="BR101" s="328"/>
      <c r="BT101" s="235"/>
      <c r="BU101" s="235"/>
      <c r="BV101" s="231"/>
      <c r="BW101" s="235"/>
      <c r="BX101" s="235"/>
      <c r="BY101" s="328"/>
      <c r="CB101" s="302"/>
      <c r="CC101" s="231">
        <f t="shared" ref="CC101:CC104" si="87">SUM(CI101,CP101,CW101,DD101)</f>
        <v>0</v>
      </c>
      <c r="CD101" s="235"/>
      <c r="CE101" s="235"/>
      <c r="CF101" s="208"/>
      <c r="CG101" s="235"/>
      <c r="CH101" s="235"/>
      <c r="CI101" s="231"/>
      <c r="CJ101" s="235"/>
      <c r="CK101" s="235"/>
      <c r="CL101" s="328"/>
      <c r="CN101" s="235"/>
      <c r="CO101" s="235"/>
      <c r="CP101" s="231"/>
      <c r="CQ101" s="235"/>
      <c r="CR101" s="235"/>
      <c r="CS101" s="328"/>
      <c r="CU101" s="235"/>
      <c r="CV101" s="235"/>
      <c r="CW101" s="231"/>
      <c r="CX101" s="235"/>
      <c r="CY101" s="235"/>
      <c r="CZ101" s="328"/>
      <c r="DB101" s="235"/>
      <c r="DC101" s="235"/>
      <c r="DD101" s="231"/>
      <c r="DE101" s="235"/>
      <c r="DF101" s="235"/>
      <c r="DG101" s="328"/>
      <c r="DI101" s="235"/>
      <c r="DJ101" s="231">
        <f t="shared" ref="DJ101:DJ106" si="88">SUM(DO101,DT101,DY101,ED101)</f>
        <v>0</v>
      </c>
      <c r="DK101" s="235"/>
      <c r="DL101" s="235"/>
      <c r="DN101" s="235"/>
      <c r="DO101" s="231"/>
      <c r="DP101" s="235"/>
      <c r="DQ101" s="235"/>
      <c r="DS101" s="235"/>
      <c r="DT101" s="231"/>
      <c r="DU101" s="235"/>
      <c r="DV101" s="235"/>
      <c r="DX101" s="235"/>
      <c r="DY101" s="231"/>
      <c r="DZ101" s="235"/>
      <c r="EA101" s="235"/>
      <c r="EC101" s="235"/>
      <c r="ED101" s="231"/>
      <c r="EE101" s="235"/>
      <c r="EF101" s="235"/>
      <c r="EH101" s="235"/>
      <c r="EI101" s="231">
        <f t="shared" ref="EI101:EI106" si="89">SUM(N101,AU101,CC101,DJ101)</f>
        <v>320</v>
      </c>
      <c r="EJ101" s="235"/>
      <c r="EK101" s="235"/>
    </row>
    <row r="102" spans="1:141" x14ac:dyDescent="0.3">
      <c r="A102" s="376" t="s">
        <v>1135</v>
      </c>
      <c r="B102" s="230" t="s">
        <v>1013</v>
      </c>
      <c r="C102" s="361"/>
      <c r="D102" s="230"/>
      <c r="E102" s="230"/>
      <c r="G102" s="227" t="s">
        <v>0</v>
      </c>
      <c r="H102" s="228" t="s">
        <v>944</v>
      </c>
      <c r="I102" s="228"/>
      <c r="J102" s="228"/>
      <c r="K102" s="228"/>
      <c r="M102" s="235"/>
      <c r="N102" s="231">
        <f t="shared" si="85"/>
        <v>0</v>
      </c>
      <c r="O102" s="235"/>
      <c r="P102" s="235"/>
      <c r="R102" s="235"/>
      <c r="S102" s="235"/>
      <c r="T102" s="231"/>
      <c r="U102" s="235"/>
      <c r="V102" s="235"/>
      <c r="W102" s="328"/>
      <c r="Y102" s="235"/>
      <c r="Z102" s="235"/>
      <c r="AA102" s="231"/>
      <c r="AB102" s="235"/>
      <c r="AC102" s="235"/>
      <c r="AD102" s="328"/>
      <c r="AF102" s="235"/>
      <c r="AG102" s="235"/>
      <c r="AH102" s="231"/>
      <c r="AI102" s="235"/>
      <c r="AJ102" s="235"/>
      <c r="AK102" s="328"/>
      <c r="AM102" s="235"/>
      <c r="AN102" s="235"/>
      <c r="AO102" s="231"/>
      <c r="AP102" s="235"/>
      <c r="AQ102" s="235"/>
      <c r="AR102" s="328"/>
      <c r="AT102" s="302"/>
      <c r="AU102" s="231">
        <f t="shared" si="86"/>
        <v>232</v>
      </c>
      <c r="AV102" s="235"/>
      <c r="AW102" s="235"/>
      <c r="AX102" s="208"/>
      <c r="AY102" s="235"/>
      <c r="AZ102" s="235"/>
      <c r="BA102" s="231">
        <v>128</v>
      </c>
      <c r="BB102" s="235"/>
      <c r="BC102" s="235"/>
      <c r="BD102" s="328"/>
      <c r="BF102" s="235"/>
      <c r="BG102" s="235"/>
      <c r="BH102" s="231">
        <v>104</v>
      </c>
      <c r="BI102" s="235"/>
      <c r="BJ102" s="235"/>
      <c r="BK102" s="328"/>
      <c r="BM102" s="235"/>
      <c r="BN102" s="235"/>
      <c r="BO102" s="231"/>
      <c r="BP102" s="235"/>
      <c r="BQ102" s="235"/>
      <c r="BR102" s="328"/>
      <c r="BT102" s="235"/>
      <c r="BU102" s="235"/>
      <c r="BV102" s="231"/>
      <c r="BW102" s="235"/>
      <c r="BX102" s="235"/>
      <c r="BY102" s="328"/>
      <c r="CB102" s="302"/>
      <c r="CC102" s="231">
        <f t="shared" si="87"/>
        <v>0</v>
      </c>
      <c r="CD102" s="235"/>
      <c r="CE102" s="235"/>
      <c r="CF102" s="208"/>
      <c r="CG102" s="235"/>
      <c r="CH102" s="235"/>
      <c r="CI102" s="231"/>
      <c r="CJ102" s="235"/>
      <c r="CK102" s="235"/>
      <c r="CL102" s="328"/>
      <c r="CN102" s="235"/>
      <c r="CO102" s="235"/>
      <c r="CP102" s="231"/>
      <c r="CQ102" s="235"/>
      <c r="CR102" s="235"/>
      <c r="CS102" s="328"/>
      <c r="CU102" s="235"/>
      <c r="CV102" s="235"/>
      <c r="CW102" s="231"/>
      <c r="CX102" s="235"/>
      <c r="CY102" s="235"/>
      <c r="CZ102" s="328"/>
      <c r="DB102" s="235"/>
      <c r="DC102" s="235"/>
      <c r="DD102" s="231"/>
      <c r="DE102" s="235"/>
      <c r="DF102" s="235"/>
      <c r="DG102" s="328"/>
      <c r="DI102" s="235"/>
      <c r="DJ102" s="231">
        <f t="shared" si="88"/>
        <v>0</v>
      </c>
      <c r="DK102" s="235"/>
      <c r="DL102" s="235"/>
      <c r="DN102" s="235"/>
      <c r="DO102" s="231"/>
      <c r="DP102" s="235"/>
      <c r="DQ102" s="235"/>
      <c r="DS102" s="235"/>
      <c r="DT102" s="231"/>
      <c r="DU102" s="235"/>
      <c r="DV102" s="235"/>
      <c r="DX102" s="235"/>
      <c r="DY102" s="231"/>
      <c r="DZ102" s="235"/>
      <c r="EA102" s="235"/>
      <c r="EC102" s="235"/>
      <c r="ED102" s="231"/>
      <c r="EE102" s="235"/>
      <c r="EF102" s="235"/>
      <c r="EH102" s="235"/>
      <c r="EI102" s="231">
        <f t="shared" si="89"/>
        <v>232</v>
      </c>
      <c r="EJ102" s="235"/>
      <c r="EK102" s="235"/>
    </row>
    <row r="103" spans="1:141" x14ac:dyDescent="0.3">
      <c r="A103" s="376" t="s">
        <v>1136</v>
      </c>
      <c r="B103" s="230" t="s">
        <v>1035</v>
      </c>
      <c r="C103" s="361"/>
      <c r="D103" s="230"/>
      <c r="E103" s="230"/>
      <c r="G103" s="227" t="s">
        <v>0</v>
      </c>
      <c r="H103" s="228" t="s">
        <v>944</v>
      </c>
      <c r="I103" s="228"/>
      <c r="J103" s="228"/>
      <c r="K103" s="228"/>
      <c r="M103" s="235"/>
      <c r="N103" s="231">
        <f t="shared" si="85"/>
        <v>0</v>
      </c>
      <c r="O103" s="235"/>
      <c r="P103" s="235"/>
      <c r="R103" s="235"/>
      <c r="S103" s="235"/>
      <c r="T103" s="231"/>
      <c r="U103" s="235"/>
      <c r="V103" s="235"/>
      <c r="W103" s="328"/>
      <c r="Y103" s="235"/>
      <c r="Z103" s="235"/>
      <c r="AA103" s="231"/>
      <c r="AB103" s="235"/>
      <c r="AC103" s="235"/>
      <c r="AD103" s="328"/>
      <c r="AF103" s="235"/>
      <c r="AG103" s="235"/>
      <c r="AH103" s="231"/>
      <c r="AI103" s="235"/>
      <c r="AJ103" s="235"/>
      <c r="AK103" s="328"/>
      <c r="AM103" s="235"/>
      <c r="AN103" s="235"/>
      <c r="AO103" s="231"/>
      <c r="AP103" s="235"/>
      <c r="AQ103" s="235"/>
      <c r="AR103" s="328"/>
      <c r="AT103" s="302"/>
      <c r="AU103" s="231">
        <f t="shared" si="86"/>
        <v>224</v>
      </c>
      <c r="AV103" s="235"/>
      <c r="AW103" s="235"/>
      <c r="AX103" s="208"/>
      <c r="AY103" s="235"/>
      <c r="AZ103" s="235"/>
      <c r="BA103" s="231"/>
      <c r="BB103" s="235"/>
      <c r="BC103" s="235"/>
      <c r="BD103" s="328"/>
      <c r="BF103" s="235"/>
      <c r="BG103" s="235"/>
      <c r="BH103" s="231"/>
      <c r="BI103" s="235"/>
      <c r="BJ103" s="235"/>
      <c r="BK103" s="328"/>
      <c r="BM103" s="235"/>
      <c r="BN103" s="235"/>
      <c r="BO103" s="231">
        <v>224</v>
      </c>
      <c r="BP103" s="235"/>
      <c r="BQ103" s="235"/>
      <c r="BR103" s="328"/>
      <c r="BT103" s="235"/>
      <c r="BU103" s="235"/>
      <c r="BV103" s="231"/>
      <c r="BW103" s="235"/>
      <c r="BX103" s="235"/>
      <c r="BY103" s="328"/>
      <c r="CB103" s="302"/>
      <c r="CC103" s="231">
        <f t="shared" si="87"/>
        <v>0</v>
      </c>
      <c r="CD103" s="235"/>
      <c r="CE103" s="235"/>
      <c r="CF103" s="208"/>
      <c r="CG103" s="235"/>
      <c r="CH103" s="235"/>
      <c r="CI103" s="231"/>
      <c r="CJ103" s="235"/>
      <c r="CK103" s="235"/>
      <c r="CL103" s="328"/>
      <c r="CN103" s="235"/>
      <c r="CO103" s="235"/>
      <c r="CP103" s="231"/>
      <c r="CQ103" s="235"/>
      <c r="CR103" s="235"/>
      <c r="CS103" s="328"/>
      <c r="CU103" s="235"/>
      <c r="CV103" s="235"/>
      <c r="CW103" s="231"/>
      <c r="CX103" s="235"/>
      <c r="CY103" s="235"/>
      <c r="CZ103" s="328"/>
      <c r="DB103" s="235"/>
      <c r="DC103" s="235"/>
      <c r="DD103" s="231"/>
      <c r="DE103" s="235"/>
      <c r="DF103" s="235"/>
      <c r="DG103" s="328"/>
      <c r="DI103" s="235"/>
      <c r="DJ103" s="231">
        <f t="shared" si="88"/>
        <v>0</v>
      </c>
      <c r="DK103" s="235"/>
      <c r="DL103" s="235"/>
      <c r="DN103" s="235"/>
      <c r="DO103" s="231"/>
      <c r="DP103" s="235"/>
      <c r="DQ103" s="235"/>
      <c r="DS103" s="235"/>
      <c r="DT103" s="231"/>
      <c r="DU103" s="235"/>
      <c r="DV103" s="235"/>
      <c r="DX103" s="235"/>
      <c r="DY103" s="231"/>
      <c r="DZ103" s="235"/>
      <c r="EA103" s="235"/>
      <c r="EC103" s="235"/>
      <c r="ED103" s="231"/>
      <c r="EE103" s="235"/>
      <c r="EF103" s="235"/>
      <c r="EH103" s="235"/>
      <c r="EI103" s="231">
        <f t="shared" si="89"/>
        <v>224</v>
      </c>
      <c r="EJ103" s="235"/>
      <c r="EK103" s="235"/>
    </row>
    <row r="104" spans="1:141" x14ac:dyDescent="0.3">
      <c r="A104" s="376" t="s">
        <v>1139</v>
      </c>
      <c r="B104" s="230" t="s">
        <v>1036</v>
      </c>
      <c r="C104" s="361"/>
      <c r="D104" s="230"/>
      <c r="E104" s="230"/>
      <c r="G104" s="227" t="s">
        <v>0</v>
      </c>
      <c r="H104" s="228" t="s">
        <v>944</v>
      </c>
      <c r="I104" s="228"/>
      <c r="J104" s="228"/>
      <c r="K104" s="228"/>
      <c r="M104" s="235"/>
      <c r="N104" s="231">
        <f t="shared" si="85"/>
        <v>0</v>
      </c>
      <c r="O104" s="235"/>
      <c r="P104" s="235"/>
      <c r="R104" s="235"/>
      <c r="S104" s="235"/>
      <c r="T104" s="231"/>
      <c r="U104" s="235"/>
      <c r="V104" s="235"/>
      <c r="W104" s="328"/>
      <c r="Y104" s="235"/>
      <c r="Z104" s="235"/>
      <c r="AA104" s="231"/>
      <c r="AB104" s="235"/>
      <c r="AC104" s="235"/>
      <c r="AD104" s="328"/>
      <c r="AF104" s="235"/>
      <c r="AG104" s="235"/>
      <c r="AH104" s="231"/>
      <c r="AI104" s="235"/>
      <c r="AJ104" s="235"/>
      <c r="AK104" s="328"/>
      <c r="AM104" s="235"/>
      <c r="AN104" s="235"/>
      <c r="AO104" s="231"/>
      <c r="AP104" s="235"/>
      <c r="AQ104" s="235"/>
      <c r="AR104" s="328"/>
      <c r="AT104" s="302"/>
      <c r="AU104" s="231">
        <f t="shared" si="86"/>
        <v>0</v>
      </c>
      <c r="AV104" s="235"/>
      <c r="AW104" s="235"/>
      <c r="AX104" s="208"/>
      <c r="AY104" s="235"/>
      <c r="AZ104" s="235"/>
      <c r="BA104" s="231"/>
      <c r="BB104" s="235"/>
      <c r="BC104" s="235"/>
      <c r="BD104" s="328"/>
      <c r="BF104" s="235"/>
      <c r="BG104" s="235"/>
      <c r="BH104" s="231"/>
      <c r="BI104" s="235"/>
      <c r="BJ104" s="235"/>
      <c r="BK104" s="328"/>
      <c r="BM104" s="235"/>
      <c r="BN104" s="235"/>
      <c r="BO104" s="231"/>
      <c r="BP104" s="235"/>
      <c r="BQ104" s="235"/>
      <c r="BR104" s="328"/>
      <c r="BT104" s="235"/>
      <c r="BU104" s="235"/>
      <c r="BV104" s="231"/>
      <c r="BW104" s="235"/>
      <c r="BX104" s="235"/>
      <c r="BY104" s="328"/>
      <c r="CB104" s="302"/>
      <c r="CC104" s="231">
        <f t="shared" si="87"/>
        <v>224</v>
      </c>
      <c r="CD104" s="235"/>
      <c r="CE104" s="235"/>
      <c r="CF104" s="208"/>
      <c r="CG104" s="235"/>
      <c r="CH104" s="235"/>
      <c r="CI104" s="231">
        <v>128</v>
      </c>
      <c r="CJ104" s="235"/>
      <c r="CK104" s="235"/>
      <c r="CL104" s="328"/>
      <c r="CN104" s="235"/>
      <c r="CO104" s="235"/>
      <c r="CP104" s="231">
        <v>48</v>
      </c>
      <c r="CQ104" s="235"/>
      <c r="CR104" s="235"/>
      <c r="CS104" s="328"/>
      <c r="CU104" s="235"/>
      <c r="CV104" s="235"/>
      <c r="CW104" s="231">
        <v>48</v>
      </c>
      <c r="CX104" s="235"/>
      <c r="CY104" s="235"/>
      <c r="CZ104" s="328"/>
      <c r="DB104" s="235"/>
      <c r="DC104" s="235"/>
      <c r="DD104" s="231"/>
      <c r="DE104" s="235"/>
      <c r="DF104" s="235"/>
      <c r="DG104" s="328"/>
      <c r="DI104" s="235"/>
      <c r="DJ104" s="231">
        <f t="shared" si="88"/>
        <v>0</v>
      </c>
      <c r="DK104" s="235"/>
      <c r="DL104" s="235"/>
      <c r="DN104" s="235"/>
      <c r="DO104" s="231"/>
      <c r="DP104" s="235"/>
      <c r="DQ104" s="235"/>
      <c r="DS104" s="235"/>
      <c r="DT104" s="231"/>
      <c r="DU104" s="235"/>
      <c r="DV104" s="235"/>
      <c r="DX104" s="235"/>
      <c r="DY104" s="231"/>
      <c r="DZ104" s="235"/>
      <c r="EA104" s="235"/>
      <c r="EC104" s="235"/>
      <c r="ED104" s="231"/>
      <c r="EE104" s="235"/>
      <c r="EF104" s="235"/>
      <c r="EH104" s="235"/>
      <c r="EI104" s="231">
        <f t="shared" si="89"/>
        <v>224</v>
      </c>
      <c r="EJ104" s="235"/>
      <c r="EK104" s="235"/>
    </row>
    <row r="105" spans="1:141" x14ac:dyDescent="0.3">
      <c r="A105" s="376" t="s">
        <v>1140</v>
      </c>
      <c r="B105" s="230" t="s">
        <v>1013</v>
      </c>
      <c r="C105" s="361"/>
      <c r="D105" s="230"/>
      <c r="E105" s="230"/>
      <c r="G105" s="227" t="s">
        <v>0</v>
      </c>
      <c r="H105" s="228" t="s">
        <v>944</v>
      </c>
      <c r="I105" s="228"/>
      <c r="J105" s="228"/>
      <c r="K105" s="228"/>
      <c r="M105" s="235"/>
      <c r="N105" s="231">
        <f>SUM(T105,AA105,AH105,AO105)</f>
        <v>0</v>
      </c>
      <c r="O105" s="235"/>
      <c r="P105" s="235"/>
      <c r="R105" s="235"/>
      <c r="S105" s="235"/>
      <c r="T105" s="231"/>
      <c r="U105" s="235"/>
      <c r="V105" s="235"/>
      <c r="W105" s="328"/>
      <c r="Y105" s="235"/>
      <c r="Z105" s="235"/>
      <c r="AA105" s="231"/>
      <c r="AB105" s="235"/>
      <c r="AC105" s="235"/>
      <c r="AD105" s="328"/>
      <c r="AF105" s="235"/>
      <c r="AG105" s="235"/>
      <c r="AH105" s="231"/>
      <c r="AI105" s="235"/>
      <c r="AJ105" s="235"/>
      <c r="AK105" s="328"/>
      <c r="AM105" s="235"/>
      <c r="AN105" s="235"/>
      <c r="AO105" s="231"/>
      <c r="AP105" s="235"/>
      <c r="AQ105" s="235"/>
      <c r="AR105" s="328"/>
      <c r="AT105" s="302"/>
      <c r="AU105" s="231">
        <f>SUM(BA105,BH105,BO105,BV105)</f>
        <v>0</v>
      </c>
      <c r="AV105" s="235"/>
      <c r="AW105" s="235"/>
      <c r="AX105" s="208"/>
      <c r="AY105" s="235"/>
      <c r="AZ105" s="235"/>
      <c r="BA105" s="231"/>
      <c r="BB105" s="235"/>
      <c r="BC105" s="235"/>
      <c r="BD105" s="328"/>
      <c r="BF105" s="235"/>
      <c r="BG105" s="235"/>
      <c r="BH105" s="231"/>
      <c r="BI105" s="235"/>
      <c r="BJ105" s="235"/>
      <c r="BK105" s="328"/>
      <c r="BM105" s="235"/>
      <c r="BN105" s="235"/>
      <c r="BO105" s="231"/>
      <c r="BP105" s="235"/>
      <c r="BQ105" s="235"/>
      <c r="BR105" s="328"/>
      <c r="BT105" s="235"/>
      <c r="BU105" s="235"/>
      <c r="BV105" s="231"/>
      <c r="BW105" s="235"/>
      <c r="BX105" s="235"/>
      <c r="BY105" s="328"/>
      <c r="CB105" s="302"/>
      <c r="CC105" s="231">
        <f>SUM(CI105,CP105,CW105,DD105)</f>
        <v>280</v>
      </c>
      <c r="CD105" s="235"/>
      <c r="CE105" s="235"/>
      <c r="CF105" s="208"/>
      <c r="CG105" s="235"/>
      <c r="CH105" s="235"/>
      <c r="CI105" s="231"/>
      <c r="CJ105" s="235"/>
      <c r="CK105" s="235"/>
      <c r="CL105" s="328"/>
      <c r="CN105" s="235"/>
      <c r="CO105" s="235"/>
      <c r="CP105" s="231">
        <v>280</v>
      </c>
      <c r="CQ105" s="235"/>
      <c r="CR105" s="235"/>
      <c r="CS105" s="328"/>
      <c r="CU105" s="235"/>
      <c r="CV105" s="235"/>
      <c r="CW105" s="231"/>
      <c r="CX105" s="235"/>
      <c r="CY105" s="235"/>
      <c r="CZ105" s="328"/>
      <c r="DB105" s="235"/>
      <c r="DC105" s="235"/>
      <c r="DD105" s="231"/>
      <c r="DE105" s="235"/>
      <c r="DF105" s="235"/>
      <c r="DG105" s="328"/>
      <c r="DI105" s="235"/>
      <c r="DJ105" s="231">
        <f t="shared" si="88"/>
        <v>0</v>
      </c>
      <c r="DK105" s="235"/>
      <c r="DL105" s="235"/>
      <c r="DN105" s="235"/>
      <c r="DO105" s="231"/>
      <c r="DP105" s="235"/>
      <c r="DQ105" s="235"/>
      <c r="DS105" s="235"/>
      <c r="DT105" s="231"/>
      <c r="DU105" s="235"/>
      <c r="DV105" s="235"/>
      <c r="DX105" s="235"/>
      <c r="DY105" s="231"/>
      <c r="DZ105" s="235"/>
      <c r="EA105" s="235"/>
      <c r="EC105" s="235"/>
      <c r="ED105" s="231"/>
      <c r="EE105" s="235"/>
      <c r="EF105" s="235"/>
      <c r="EH105" s="235"/>
      <c r="EI105" s="231">
        <f t="shared" si="89"/>
        <v>280</v>
      </c>
      <c r="EJ105" s="235"/>
      <c r="EK105" s="235"/>
    </row>
    <row r="106" spans="1:141" x14ac:dyDescent="0.3">
      <c r="A106" s="376" t="s">
        <v>1141</v>
      </c>
      <c r="B106" s="376" t="s">
        <v>1044</v>
      </c>
      <c r="C106" s="361"/>
      <c r="D106" s="230"/>
      <c r="E106" s="230"/>
      <c r="G106" s="227" t="s">
        <v>0</v>
      </c>
      <c r="H106" s="228" t="s">
        <v>944</v>
      </c>
      <c r="I106" s="228"/>
      <c r="J106" s="228"/>
      <c r="K106" s="228"/>
      <c r="M106" s="235"/>
      <c r="N106" s="231">
        <f>SUM(T106,AA106,AH106,AO106)</f>
        <v>0</v>
      </c>
      <c r="O106" s="235"/>
      <c r="P106" s="235"/>
      <c r="R106" s="235"/>
      <c r="S106" s="235"/>
      <c r="T106" s="231"/>
      <c r="U106" s="235"/>
      <c r="V106" s="235"/>
      <c r="W106" s="328"/>
      <c r="Y106" s="235"/>
      <c r="Z106" s="235"/>
      <c r="AA106" s="231"/>
      <c r="AB106" s="235"/>
      <c r="AC106" s="235"/>
      <c r="AD106" s="328"/>
      <c r="AF106" s="235"/>
      <c r="AG106" s="235"/>
      <c r="AH106" s="231"/>
      <c r="AI106" s="235"/>
      <c r="AJ106" s="235"/>
      <c r="AK106" s="328"/>
      <c r="AM106" s="235"/>
      <c r="AN106" s="235"/>
      <c r="AO106" s="231"/>
      <c r="AP106" s="235"/>
      <c r="AQ106" s="235"/>
      <c r="AR106" s="328"/>
      <c r="AT106" s="302"/>
      <c r="AU106" s="231">
        <f>SUM(BA106,BH106,BO106,BV106)</f>
        <v>0</v>
      </c>
      <c r="AV106" s="235"/>
      <c r="AW106" s="235"/>
      <c r="AX106" s="208"/>
      <c r="AY106" s="235"/>
      <c r="AZ106" s="235"/>
      <c r="BA106" s="231"/>
      <c r="BB106" s="235"/>
      <c r="BC106" s="235"/>
      <c r="BD106" s="328"/>
      <c r="BF106" s="235"/>
      <c r="BG106" s="235"/>
      <c r="BH106" s="231"/>
      <c r="BI106" s="235"/>
      <c r="BJ106" s="235"/>
      <c r="BK106" s="328"/>
      <c r="BM106" s="235"/>
      <c r="BN106" s="235"/>
      <c r="BO106" s="231"/>
      <c r="BP106" s="235"/>
      <c r="BQ106" s="235"/>
      <c r="BR106" s="328"/>
      <c r="BT106" s="235"/>
      <c r="BU106" s="235"/>
      <c r="BV106" s="231"/>
      <c r="BW106" s="235"/>
      <c r="BX106" s="235"/>
      <c r="BY106" s="328"/>
      <c r="CB106" s="302"/>
      <c r="CC106" s="231">
        <f>SUM(CI106,CP106,CW106,DD106)</f>
        <v>0</v>
      </c>
      <c r="CD106" s="235"/>
      <c r="CE106" s="235"/>
      <c r="CF106" s="208"/>
      <c r="CG106" s="235"/>
      <c r="CH106" s="235"/>
      <c r="CI106" s="231"/>
      <c r="CJ106" s="235"/>
      <c r="CK106" s="235"/>
      <c r="CL106" s="328"/>
      <c r="CN106" s="235"/>
      <c r="CO106" s="235"/>
      <c r="CP106" s="231"/>
      <c r="CQ106" s="235"/>
      <c r="CR106" s="235"/>
      <c r="CS106" s="328"/>
      <c r="CU106" s="235"/>
      <c r="CV106" s="235"/>
      <c r="CW106" s="231"/>
      <c r="CX106" s="235"/>
      <c r="CY106" s="235"/>
      <c r="CZ106" s="328"/>
      <c r="DB106" s="235"/>
      <c r="DC106" s="235"/>
      <c r="DD106" s="231"/>
      <c r="DE106" s="235"/>
      <c r="DF106" s="235"/>
      <c r="DG106" s="328"/>
      <c r="DI106" s="235"/>
      <c r="DJ106" s="231">
        <f t="shared" si="88"/>
        <v>0</v>
      </c>
      <c r="DK106" s="235"/>
      <c r="DL106" s="235"/>
      <c r="DN106" s="235"/>
      <c r="DO106" s="231"/>
      <c r="DP106" s="235"/>
      <c r="DQ106" s="235"/>
      <c r="DS106" s="235"/>
      <c r="DT106" s="231"/>
      <c r="DU106" s="235"/>
      <c r="DV106" s="235"/>
      <c r="DX106" s="235"/>
      <c r="DY106" s="231"/>
      <c r="DZ106" s="235"/>
      <c r="EA106" s="235"/>
      <c r="EC106" s="235"/>
      <c r="ED106" s="231"/>
      <c r="EE106" s="235"/>
      <c r="EF106" s="235"/>
      <c r="EH106" s="235"/>
      <c r="EI106" s="231">
        <f t="shared" si="89"/>
        <v>0</v>
      </c>
      <c r="EJ106" s="235"/>
      <c r="EK106" s="235"/>
    </row>
    <row r="107" spans="1:141" hidden="1" x14ac:dyDescent="0.3">
      <c r="A107" s="230" t="s">
        <v>962</v>
      </c>
      <c r="B107" s="230"/>
      <c r="C107" s="361"/>
      <c r="D107" s="228"/>
      <c r="E107" s="230"/>
      <c r="G107" s="227" t="s">
        <v>0</v>
      </c>
      <c r="H107" s="228" t="s">
        <v>944</v>
      </c>
      <c r="I107" s="228"/>
      <c r="J107" s="228"/>
      <c r="K107" s="228"/>
      <c r="M107" s="235"/>
      <c r="N107" s="231">
        <v>0</v>
      </c>
      <c r="O107" s="235"/>
      <c r="P107" s="235"/>
      <c r="R107" s="235"/>
      <c r="S107" s="235"/>
      <c r="T107" s="231"/>
      <c r="U107" s="235"/>
      <c r="V107" s="235"/>
      <c r="W107" s="328"/>
      <c r="Y107" s="235"/>
      <c r="Z107" s="235"/>
      <c r="AA107" s="231"/>
      <c r="AB107" s="235"/>
      <c r="AC107" s="235"/>
      <c r="AD107" s="328"/>
      <c r="AF107" s="235"/>
      <c r="AG107" s="235"/>
      <c r="AH107" s="231"/>
      <c r="AI107" s="235"/>
      <c r="AJ107" s="235"/>
      <c r="AK107" s="328"/>
      <c r="AM107" s="235"/>
      <c r="AN107" s="235"/>
      <c r="AO107" s="231"/>
      <c r="AP107" s="235"/>
      <c r="AQ107" s="235"/>
      <c r="AR107" s="328"/>
      <c r="AT107" s="302"/>
      <c r="AU107" s="231">
        <v>0</v>
      </c>
      <c r="AV107" s="235"/>
      <c r="AW107" s="235"/>
      <c r="AX107" s="208"/>
      <c r="AY107" s="235"/>
      <c r="AZ107" s="235"/>
      <c r="BA107" s="231"/>
      <c r="BB107" s="235"/>
      <c r="BC107" s="235"/>
      <c r="BD107" s="328"/>
      <c r="BF107" s="235"/>
      <c r="BG107" s="235"/>
      <c r="BH107" s="231"/>
      <c r="BI107" s="235"/>
      <c r="BJ107" s="235"/>
      <c r="BK107" s="328"/>
      <c r="BM107" s="235"/>
      <c r="BN107" s="235"/>
      <c r="BO107" s="231"/>
      <c r="BP107" s="235"/>
      <c r="BQ107" s="235"/>
      <c r="BR107" s="328"/>
      <c r="BT107" s="235"/>
      <c r="BU107" s="235"/>
      <c r="BV107" s="231"/>
      <c r="BW107" s="235"/>
      <c r="BX107" s="235"/>
      <c r="BY107" s="328"/>
      <c r="CB107" s="302"/>
      <c r="CC107" s="231">
        <v>0</v>
      </c>
      <c r="CD107" s="235"/>
      <c r="CE107" s="235"/>
      <c r="CF107" s="208"/>
      <c r="CG107" s="235"/>
      <c r="CH107" s="235"/>
      <c r="CI107" s="231"/>
      <c r="CJ107" s="235"/>
      <c r="CK107" s="235"/>
      <c r="CL107" s="328"/>
      <c r="CN107" s="235"/>
      <c r="CO107" s="235"/>
      <c r="CP107" s="231"/>
      <c r="CQ107" s="235"/>
      <c r="CR107" s="235"/>
      <c r="CS107" s="328"/>
      <c r="CU107" s="235"/>
      <c r="CV107" s="235"/>
      <c r="CW107" s="231"/>
      <c r="CX107" s="235"/>
      <c r="CY107" s="235"/>
      <c r="CZ107" s="328"/>
      <c r="DB107" s="235"/>
      <c r="DC107" s="235"/>
      <c r="DD107" s="231"/>
      <c r="DE107" s="235"/>
      <c r="DF107" s="235"/>
      <c r="DG107" s="328"/>
      <c r="DI107" s="235"/>
      <c r="DJ107" s="231">
        <v>0</v>
      </c>
      <c r="DK107" s="235"/>
      <c r="DL107" s="235"/>
      <c r="DN107" s="235"/>
      <c r="DO107" s="231"/>
      <c r="DP107" s="235"/>
      <c r="DQ107" s="235"/>
      <c r="DS107" s="235"/>
      <c r="DT107" s="231"/>
      <c r="DU107" s="235"/>
      <c r="DV107" s="235"/>
      <c r="DX107" s="235"/>
      <c r="DY107" s="231"/>
      <c r="DZ107" s="235"/>
      <c r="EA107" s="235"/>
      <c r="EC107" s="235"/>
      <c r="ED107" s="231"/>
      <c r="EE107" s="235"/>
      <c r="EF107" s="235"/>
      <c r="EH107" s="235"/>
      <c r="EI107" s="231">
        <v>0</v>
      </c>
      <c r="EJ107" s="235"/>
      <c r="EK107" s="235"/>
    </row>
    <row r="108" spans="1:141" hidden="1" x14ac:dyDescent="0.3">
      <c r="A108" s="230" t="s">
        <v>963</v>
      </c>
      <c r="B108" s="230"/>
      <c r="C108" s="361"/>
      <c r="D108" s="230"/>
      <c r="E108" s="230"/>
      <c r="G108" s="227" t="s">
        <v>0</v>
      </c>
      <c r="H108" s="228" t="s">
        <v>944</v>
      </c>
      <c r="I108" s="228"/>
      <c r="J108" s="228"/>
      <c r="K108" s="228"/>
      <c r="M108" s="235"/>
      <c r="N108" s="231">
        <v>0</v>
      </c>
      <c r="O108" s="235"/>
      <c r="P108" s="235"/>
      <c r="R108" s="235"/>
      <c r="S108" s="235"/>
      <c r="T108" s="231"/>
      <c r="U108" s="235"/>
      <c r="V108" s="235"/>
      <c r="W108" s="328"/>
      <c r="Y108" s="235"/>
      <c r="Z108" s="235"/>
      <c r="AA108" s="231"/>
      <c r="AB108" s="235"/>
      <c r="AC108" s="235"/>
      <c r="AD108" s="328"/>
      <c r="AF108" s="235"/>
      <c r="AG108" s="235"/>
      <c r="AH108" s="231"/>
      <c r="AI108" s="235"/>
      <c r="AJ108" s="235"/>
      <c r="AK108" s="328"/>
      <c r="AM108" s="235"/>
      <c r="AN108" s="235"/>
      <c r="AO108" s="231"/>
      <c r="AP108" s="235"/>
      <c r="AQ108" s="235"/>
      <c r="AR108" s="328"/>
      <c r="AT108" s="302"/>
      <c r="AU108" s="231">
        <v>0</v>
      </c>
      <c r="AV108" s="235"/>
      <c r="AW108" s="235"/>
      <c r="AX108" s="208"/>
      <c r="AY108" s="235"/>
      <c r="AZ108" s="235"/>
      <c r="BA108" s="231"/>
      <c r="BB108" s="235"/>
      <c r="BC108" s="235"/>
      <c r="BD108" s="328"/>
      <c r="BF108" s="235"/>
      <c r="BG108" s="235"/>
      <c r="BH108" s="231"/>
      <c r="BI108" s="235"/>
      <c r="BJ108" s="235"/>
      <c r="BK108" s="328"/>
      <c r="BM108" s="235"/>
      <c r="BN108" s="235"/>
      <c r="BO108" s="231"/>
      <c r="BP108" s="235"/>
      <c r="BQ108" s="235"/>
      <c r="BR108" s="328"/>
      <c r="BT108" s="235"/>
      <c r="BU108" s="235"/>
      <c r="BV108" s="231"/>
      <c r="BW108" s="235"/>
      <c r="BX108" s="235"/>
      <c r="BY108" s="328"/>
      <c r="CB108" s="302"/>
      <c r="CC108" s="231">
        <v>0</v>
      </c>
      <c r="CD108" s="235"/>
      <c r="CE108" s="235"/>
      <c r="CF108" s="208"/>
      <c r="CG108" s="235"/>
      <c r="CH108" s="235"/>
      <c r="CI108" s="231"/>
      <c r="CJ108" s="235"/>
      <c r="CK108" s="235"/>
      <c r="CL108" s="328"/>
      <c r="CN108" s="235"/>
      <c r="CO108" s="235"/>
      <c r="CP108" s="231"/>
      <c r="CQ108" s="235"/>
      <c r="CR108" s="235"/>
      <c r="CS108" s="328"/>
      <c r="CU108" s="235"/>
      <c r="CV108" s="235"/>
      <c r="CW108" s="231"/>
      <c r="CX108" s="235"/>
      <c r="CY108" s="235"/>
      <c r="CZ108" s="328"/>
      <c r="DB108" s="235"/>
      <c r="DC108" s="235"/>
      <c r="DD108" s="231"/>
      <c r="DE108" s="235"/>
      <c r="DF108" s="235"/>
      <c r="DG108" s="328"/>
      <c r="DI108" s="235"/>
      <c r="DJ108" s="231">
        <v>0</v>
      </c>
      <c r="DK108" s="235"/>
      <c r="DL108" s="235"/>
      <c r="DN108" s="235"/>
      <c r="DO108" s="231"/>
      <c r="DP108" s="235"/>
      <c r="DQ108" s="235"/>
      <c r="DS108" s="235"/>
      <c r="DT108" s="231"/>
      <c r="DU108" s="235"/>
      <c r="DV108" s="235"/>
      <c r="DX108" s="235"/>
      <c r="DY108" s="231"/>
      <c r="DZ108" s="235"/>
      <c r="EA108" s="235"/>
      <c r="EC108" s="235"/>
      <c r="ED108" s="231"/>
      <c r="EE108" s="235"/>
      <c r="EF108" s="235"/>
      <c r="EH108" s="235"/>
      <c r="EI108" s="231">
        <v>0</v>
      </c>
      <c r="EJ108" s="235"/>
      <c r="EK108" s="235"/>
    </row>
    <row r="109" spans="1:141" hidden="1" x14ac:dyDescent="0.3">
      <c r="A109" s="230" t="s">
        <v>964</v>
      </c>
      <c r="B109" s="230"/>
      <c r="C109" s="361"/>
      <c r="D109" s="230"/>
      <c r="E109" s="230"/>
      <c r="G109" s="227" t="s">
        <v>0</v>
      </c>
      <c r="H109" s="228" t="s">
        <v>944</v>
      </c>
      <c r="I109" s="228"/>
      <c r="J109" s="228"/>
      <c r="K109" s="228"/>
      <c r="M109" s="235"/>
      <c r="N109" s="231">
        <v>0</v>
      </c>
      <c r="O109" s="235"/>
      <c r="P109" s="235"/>
      <c r="R109" s="235"/>
      <c r="S109" s="235"/>
      <c r="T109" s="231"/>
      <c r="U109" s="235"/>
      <c r="V109" s="235"/>
      <c r="W109" s="328"/>
      <c r="Y109" s="235"/>
      <c r="Z109" s="235"/>
      <c r="AA109" s="231"/>
      <c r="AB109" s="235"/>
      <c r="AC109" s="235"/>
      <c r="AD109" s="328"/>
      <c r="AF109" s="235"/>
      <c r="AG109" s="235"/>
      <c r="AH109" s="231"/>
      <c r="AI109" s="235"/>
      <c r="AJ109" s="235"/>
      <c r="AK109" s="328"/>
      <c r="AM109" s="235"/>
      <c r="AN109" s="235"/>
      <c r="AO109" s="231"/>
      <c r="AP109" s="235"/>
      <c r="AQ109" s="235"/>
      <c r="AR109" s="328"/>
      <c r="AT109" s="302"/>
      <c r="AU109" s="231">
        <v>0</v>
      </c>
      <c r="AV109" s="235"/>
      <c r="AW109" s="235"/>
      <c r="AX109" s="208"/>
      <c r="AY109" s="235"/>
      <c r="AZ109" s="235"/>
      <c r="BA109" s="231"/>
      <c r="BB109" s="235"/>
      <c r="BC109" s="235"/>
      <c r="BD109" s="328"/>
      <c r="BF109" s="235"/>
      <c r="BG109" s="235"/>
      <c r="BH109" s="231"/>
      <c r="BI109" s="235"/>
      <c r="BJ109" s="235"/>
      <c r="BK109" s="328"/>
      <c r="BM109" s="235"/>
      <c r="BN109" s="235"/>
      <c r="BO109" s="231"/>
      <c r="BP109" s="235"/>
      <c r="BQ109" s="235"/>
      <c r="BR109" s="328"/>
      <c r="BT109" s="235"/>
      <c r="BU109" s="235"/>
      <c r="BV109" s="231"/>
      <c r="BW109" s="235"/>
      <c r="BX109" s="235"/>
      <c r="BY109" s="328"/>
      <c r="CB109" s="302"/>
      <c r="CC109" s="231">
        <v>0</v>
      </c>
      <c r="CD109" s="235"/>
      <c r="CE109" s="235"/>
      <c r="CF109" s="208"/>
      <c r="CG109" s="235"/>
      <c r="CH109" s="235"/>
      <c r="CI109" s="231"/>
      <c r="CJ109" s="235"/>
      <c r="CK109" s="235"/>
      <c r="CL109" s="328"/>
      <c r="CN109" s="235"/>
      <c r="CO109" s="235"/>
      <c r="CP109" s="231"/>
      <c r="CQ109" s="235"/>
      <c r="CR109" s="235"/>
      <c r="CS109" s="328"/>
      <c r="CU109" s="235"/>
      <c r="CV109" s="235"/>
      <c r="CW109" s="231"/>
      <c r="CX109" s="235"/>
      <c r="CY109" s="235"/>
      <c r="CZ109" s="328"/>
      <c r="DB109" s="235"/>
      <c r="DC109" s="235"/>
      <c r="DD109" s="231"/>
      <c r="DE109" s="235"/>
      <c r="DF109" s="235"/>
      <c r="DG109" s="328"/>
      <c r="DI109" s="235"/>
      <c r="DJ109" s="231">
        <v>0</v>
      </c>
      <c r="DK109" s="235"/>
      <c r="DL109" s="235"/>
      <c r="DN109" s="235"/>
      <c r="DO109" s="231"/>
      <c r="DP109" s="235"/>
      <c r="DQ109" s="235"/>
      <c r="DS109" s="235"/>
      <c r="DT109" s="231"/>
      <c r="DU109" s="235"/>
      <c r="DV109" s="235"/>
      <c r="DX109" s="235"/>
      <c r="DY109" s="231"/>
      <c r="DZ109" s="235"/>
      <c r="EA109" s="235"/>
      <c r="EC109" s="235"/>
      <c r="ED109" s="231"/>
      <c r="EE109" s="235"/>
      <c r="EF109" s="235"/>
      <c r="EH109" s="235"/>
      <c r="EI109" s="231">
        <v>0</v>
      </c>
      <c r="EJ109" s="235"/>
      <c r="EK109" s="235"/>
    </row>
    <row r="110" spans="1:141" s="208" customFormat="1" outlineLevel="1" x14ac:dyDescent="0.3">
      <c r="C110" s="356"/>
      <c r="G110" s="217"/>
      <c r="M110" s="251"/>
      <c r="N110" s="251"/>
      <c r="O110" s="251"/>
      <c r="P110" s="251"/>
      <c r="R110" s="251"/>
      <c r="S110" s="251"/>
      <c r="T110" s="251"/>
      <c r="U110" s="251"/>
      <c r="V110" s="251"/>
      <c r="W110" s="251"/>
      <c r="Y110" s="251"/>
      <c r="Z110" s="251"/>
      <c r="AA110" s="251"/>
      <c r="AB110" s="251"/>
      <c r="AC110" s="251"/>
      <c r="AD110" s="251"/>
      <c r="AF110" s="251"/>
      <c r="AG110" s="251"/>
      <c r="AH110" s="251"/>
      <c r="AI110" s="251"/>
      <c r="AJ110" s="251"/>
      <c r="AK110" s="251"/>
      <c r="AM110" s="251"/>
      <c r="AN110" s="251"/>
      <c r="AO110" s="251"/>
      <c r="AP110" s="251"/>
      <c r="AQ110" s="251"/>
      <c r="AR110" s="251"/>
      <c r="AT110" s="251"/>
      <c r="AU110" s="251"/>
      <c r="AV110" s="251"/>
      <c r="AW110" s="251"/>
      <c r="AY110" s="251"/>
      <c r="AZ110" s="251"/>
      <c r="BA110" s="251"/>
      <c r="BB110" s="251"/>
      <c r="BC110" s="251"/>
      <c r="BD110" s="251"/>
      <c r="BF110" s="251"/>
      <c r="BG110" s="251"/>
      <c r="BH110" s="251"/>
      <c r="BI110" s="251"/>
      <c r="BJ110" s="251"/>
      <c r="BK110" s="251"/>
      <c r="BM110" s="251"/>
      <c r="BN110" s="251"/>
      <c r="BO110" s="251"/>
      <c r="BP110" s="251"/>
      <c r="BQ110" s="251"/>
      <c r="BR110" s="251"/>
      <c r="BT110" s="251"/>
      <c r="BU110" s="251"/>
      <c r="BV110" s="251"/>
      <c r="BW110" s="251"/>
      <c r="BX110" s="251"/>
      <c r="BY110" s="251"/>
      <c r="CB110" s="251"/>
      <c r="CC110" s="251"/>
      <c r="CD110" s="251"/>
      <c r="CE110" s="251"/>
      <c r="CG110" s="251"/>
      <c r="CH110" s="251"/>
      <c r="CI110" s="251"/>
      <c r="CJ110" s="251"/>
      <c r="CK110" s="251"/>
      <c r="CL110" s="251"/>
      <c r="CN110" s="251"/>
      <c r="CO110" s="251"/>
      <c r="CP110" s="251"/>
      <c r="CQ110" s="251"/>
      <c r="CR110" s="251"/>
      <c r="CS110" s="251"/>
      <c r="CU110" s="251"/>
      <c r="CV110" s="251"/>
      <c r="CW110" s="251"/>
      <c r="CX110" s="251"/>
      <c r="CY110" s="251"/>
      <c r="CZ110" s="251"/>
      <c r="DB110" s="251"/>
      <c r="DC110" s="251"/>
      <c r="DD110" s="251"/>
      <c r="DE110" s="251"/>
      <c r="DF110" s="251"/>
      <c r="DG110" s="251"/>
      <c r="DI110" s="251"/>
      <c r="DJ110" s="251"/>
      <c r="DK110" s="251"/>
      <c r="DL110" s="251"/>
      <c r="DN110" s="251"/>
      <c r="DO110" s="251"/>
      <c r="DP110" s="251"/>
      <c r="DQ110" s="251"/>
      <c r="DS110" s="251"/>
      <c r="DT110" s="251"/>
      <c r="DU110" s="251"/>
      <c r="DV110" s="251"/>
      <c r="DX110" s="251"/>
      <c r="DY110" s="251"/>
      <c r="DZ110" s="251"/>
      <c r="EA110" s="251"/>
      <c r="EC110" s="251"/>
      <c r="ED110" s="251"/>
      <c r="EE110" s="251"/>
      <c r="EF110" s="251"/>
      <c r="EH110" s="251"/>
      <c r="EI110" s="251"/>
      <c r="EJ110" s="251"/>
      <c r="EK110" s="251"/>
    </row>
    <row r="111" spans="1:141" s="249" customFormat="1" hidden="1" outlineLevel="1" x14ac:dyDescent="0.3">
      <c r="A111" s="218" t="s">
        <v>195</v>
      </c>
      <c r="B111" s="218"/>
      <c r="C111" s="354"/>
      <c r="D111" s="218"/>
      <c r="E111" s="218"/>
      <c r="F111" s="220"/>
      <c r="G111" s="221"/>
      <c r="H111" s="222"/>
      <c r="I111" s="222"/>
      <c r="J111" s="222"/>
      <c r="K111" s="222"/>
      <c r="L111" s="220"/>
      <c r="M111" s="237"/>
      <c r="N111" s="237"/>
      <c r="O111" s="237"/>
      <c r="P111" s="237"/>
      <c r="Q111" s="220"/>
      <c r="R111" s="237"/>
      <c r="S111" s="237"/>
      <c r="T111" s="237"/>
      <c r="U111" s="237"/>
      <c r="V111" s="237"/>
      <c r="W111" s="237"/>
      <c r="X111" s="220"/>
      <c r="Y111" s="237"/>
      <c r="Z111" s="237"/>
      <c r="AA111" s="237"/>
      <c r="AB111" s="237"/>
      <c r="AC111" s="237"/>
      <c r="AD111" s="237"/>
      <c r="AE111" s="220"/>
      <c r="AF111" s="237"/>
      <c r="AG111" s="237"/>
      <c r="AH111" s="237"/>
      <c r="AI111" s="237"/>
      <c r="AJ111" s="237"/>
      <c r="AK111" s="237"/>
      <c r="AM111" s="237"/>
      <c r="AN111" s="237"/>
      <c r="AO111" s="237"/>
      <c r="AP111" s="237"/>
      <c r="AQ111" s="237"/>
      <c r="AR111" s="237"/>
      <c r="AT111" s="237"/>
      <c r="AU111" s="237"/>
      <c r="AV111" s="237"/>
      <c r="AW111" s="237"/>
      <c r="AX111" s="220"/>
      <c r="AY111" s="237"/>
      <c r="AZ111" s="237"/>
      <c r="BA111" s="237"/>
      <c r="BB111" s="237"/>
      <c r="BC111" s="237"/>
      <c r="BD111" s="237"/>
      <c r="BE111" s="220"/>
      <c r="BF111" s="237"/>
      <c r="BG111" s="237"/>
      <c r="BH111" s="237"/>
      <c r="BI111" s="237"/>
      <c r="BJ111" s="237"/>
      <c r="BK111" s="237"/>
      <c r="BL111" s="220"/>
      <c r="BM111" s="237"/>
      <c r="BN111" s="237"/>
      <c r="BO111" s="237"/>
      <c r="BP111" s="237"/>
      <c r="BQ111" s="237"/>
      <c r="BR111" s="237"/>
      <c r="BT111" s="237"/>
      <c r="BU111" s="237"/>
      <c r="BV111" s="237"/>
      <c r="BW111" s="237"/>
      <c r="BX111" s="237"/>
      <c r="BY111" s="237"/>
      <c r="CB111" s="237"/>
      <c r="CC111" s="237"/>
      <c r="CD111" s="237"/>
      <c r="CE111" s="237"/>
      <c r="CF111" s="220"/>
      <c r="CG111" s="237"/>
      <c r="CH111" s="237"/>
      <c r="CI111" s="237"/>
      <c r="CJ111" s="237"/>
      <c r="CK111" s="237"/>
      <c r="CL111" s="237"/>
      <c r="CM111" s="220"/>
      <c r="CN111" s="237"/>
      <c r="CO111" s="237"/>
      <c r="CP111" s="237"/>
      <c r="CQ111" s="237"/>
      <c r="CR111" s="237"/>
      <c r="CS111" s="237"/>
      <c r="CT111" s="220"/>
      <c r="CU111" s="237"/>
      <c r="CV111" s="237"/>
      <c r="CW111" s="237"/>
      <c r="CX111" s="237"/>
      <c r="CY111" s="237"/>
      <c r="CZ111" s="237"/>
      <c r="DB111" s="237"/>
      <c r="DC111" s="237"/>
      <c r="DD111" s="237"/>
      <c r="DE111" s="237"/>
      <c r="DF111" s="237"/>
      <c r="DG111" s="237"/>
      <c r="DI111" s="237"/>
      <c r="DJ111" s="237"/>
      <c r="DK111" s="237"/>
      <c r="DL111" s="237"/>
      <c r="DN111" s="237"/>
      <c r="DO111" s="237"/>
      <c r="DP111" s="237"/>
      <c r="DQ111" s="237"/>
      <c r="DR111" s="220"/>
      <c r="DS111" s="237"/>
      <c r="DT111" s="237"/>
      <c r="DU111" s="237"/>
      <c r="DV111" s="237"/>
      <c r="DW111" s="220"/>
      <c r="DX111" s="237"/>
      <c r="DY111" s="237"/>
      <c r="DZ111" s="237"/>
      <c r="EA111" s="237"/>
      <c r="EC111" s="237"/>
      <c r="ED111" s="237"/>
      <c r="EE111" s="237"/>
      <c r="EF111" s="237"/>
      <c r="EH111" s="237"/>
      <c r="EI111" s="237"/>
      <c r="EJ111" s="237"/>
      <c r="EK111" s="237"/>
    </row>
    <row r="112" spans="1:141" hidden="1" outlineLevel="1" x14ac:dyDescent="0.3">
      <c r="A112" s="231" t="s">
        <v>198</v>
      </c>
      <c r="B112" s="231"/>
      <c r="C112" s="362"/>
      <c r="D112" s="231"/>
      <c r="E112" s="251"/>
      <c r="G112" s="227"/>
      <c r="H112" s="228"/>
      <c r="I112" s="228"/>
      <c r="J112" s="228"/>
      <c r="K112" s="228"/>
      <c r="L112" s="251"/>
      <c r="M112" s="235"/>
      <c r="N112" s="235"/>
      <c r="O112" s="235"/>
      <c r="P112" s="235"/>
      <c r="R112" s="235"/>
      <c r="S112" s="235"/>
      <c r="T112" s="235"/>
      <c r="U112" s="235"/>
      <c r="V112" s="235"/>
      <c r="W112" s="328"/>
      <c r="Y112" s="235"/>
      <c r="Z112" s="235"/>
      <c r="AA112" s="235"/>
      <c r="AB112" s="235"/>
      <c r="AC112" s="235"/>
      <c r="AD112" s="328"/>
      <c r="AF112" s="235"/>
      <c r="AG112" s="235"/>
      <c r="AH112" s="235"/>
      <c r="AI112" s="235"/>
      <c r="AJ112" s="235"/>
      <c r="AK112" s="328"/>
      <c r="AM112" s="235"/>
      <c r="AN112" s="235"/>
      <c r="AO112" s="235"/>
      <c r="AP112" s="235"/>
      <c r="AQ112" s="235"/>
      <c r="AR112" s="328"/>
      <c r="AT112" s="235"/>
      <c r="AU112" s="235"/>
      <c r="AV112" s="235"/>
      <c r="AW112" s="235"/>
      <c r="AX112" s="208"/>
      <c r="AY112" s="235"/>
      <c r="AZ112" s="235"/>
      <c r="BA112" s="235"/>
      <c r="BB112" s="235"/>
      <c r="BC112" s="235"/>
      <c r="BD112" s="328"/>
      <c r="BF112" s="235"/>
      <c r="BG112" s="235"/>
      <c r="BH112" s="235"/>
      <c r="BI112" s="235"/>
      <c r="BJ112" s="235"/>
      <c r="BK112" s="328"/>
      <c r="BM112" s="235"/>
      <c r="BN112" s="235"/>
      <c r="BO112" s="235"/>
      <c r="BP112" s="235"/>
      <c r="BQ112" s="235"/>
      <c r="BR112" s="328"/>
      <c r="BT112" s="235"/>
      <c r="BU112" s="235"/>
      <c r="BV112" s="235"/>
      <c r="BW112" s="235"/>
      <c r="BX112" s="235"/>
      <c r="BY112" s="328"/>
      <c r="CB112" s="235"/>
      <c r="CC112" s="235"/>
      <c r="CD112" s="235"/>
      <c r="CE112" s="235"/>
      <c r="CF112" s="208"/>
      <c r="CG112" s="235"/>
      <c r="CH112" s="235"/>
      <c r="CI112" s="235"/>
      <c r="CJ112" s="235"/>
      <c r="CK112" s="235"/>
      <c r="CL112" s="328"/>
      <c r="CN112" s="235"/>
      <c r="CO112" s="235"/>
      <c r="CP112" s="235"/>
      <c r="CQ112" s="235"/>
      <c r="CR112" s="235"/>
      <c r="CS112" s="328"/>
      <c r="CU112" s="235"/>
      <c r="CV112" s="235"/>
      <c r="CW112" s="235"/>
      <c r="CX112" s="235"/>
      <c r="CY112" s="235"/>
      <c r="CZ112" s="328"/>
      <c r="DB112" s="235"/>
      <c r="DC112" s="235"/>
      <c r="DD112" s="235"/>
      <c r="DE112" s="235"/>
      <c r="DF112" s="235"/>
      <c r="DG112" s="328"/>
      <c r="DI112" s="235"/>
      <c r="DJ112" s="235"/>
      <c r="DK112" s="235"/>
      <c r="DL112" s="235"/>
      <c r="DM112" s="303"/>
      <c r="DN112" s="235"/>
      <c r="DO112" s="235"/>
      <c r="DP112" s="235"/>
      <c r="DQ112" s="235"/>
      <c r="DS112" s="235"/>
      <c r="DT112" s="235"/>
      <c r="DU112" s="235"/>
      <c r="DV112" s="235"/>
      <c r="DX112" s="235"/>
      <c r="DY112" s="235"/>
      <c r="DZ112" s="235"/>
      <c r="EA112" s="235"/>
      <c r="EC112" s="235"/>
      <c r="ED112" s="235"/>
      <c r="EE112" s="235"/>
      <c r="EF112" s="235"/>
      <c r="EH112" s="235"/>
      <c r="EI112" s="235"/>
      <c r="EJ112" s="235"/>
      <c r="EK112" s="235"/>
    </row>
    <row r="113" spans="1:141" hidden="1" outlineLevel="1" x14ac:dyDescent="0.3">
      <c r="A113" s="231" t="s">
        <v>192</v>
      </c>
      <c r="B113" s="231"/>
      <c r="C113" s="362"/>
      <c r="D113" s="231"/>
      <c r="E113" s="251"/>
      <c r="G113" s="227"/>
      <c r="H113" s="228"/>
      <c r="I113" s="228"/>
      <c r="J113" s="228"/>
      <c r="K113" s="228"/>
      <c r="L113" s="251"/>
      <c r="M113" s="235"/>
      <c r="N113" s="235"/>
      <c r="O113" s="235"/>
      <c r="P113" s="235"/>
      <c r="R113" s="235"/>
      <c r="S113" s="235"/>
      <c r="T113" s="235"/>
      <c r="U113" s="235"/>
      <c r="V113" s="235"/>
      <c r="W113" s="328"/>
      <c r="Y113" s="235"/>
      <c r="Z113" s="235"/>
      <c r="AA113" s="235"/>
      <c r="AB113" s="235"/>
      <c r="AC113" s="235"/>
      <c r="AD113" s="328"/>
      <c r="AF113" s="235"/>
      <c r="AG113" s="235"/>
      <c r="AH113" s="235"/>
      <c r="AI113" s="235"/>
      <c r="AJ113" s="235"/>
      <c r="AK113" s="328"/>
      <c r="AM113" s="235"/>
      <c r="AN113" s="235"/>
      <c r="AO113" s="235"/>
      <c r="AP113" s="235"/>
      <c r="AQ113" s="235"/>
      <c r="AR113" s="328"/>
      <c r="AT113" s="235"/>
      <c r="AU113" s="235"/>
      <c r="AV113" s="235"/>
      <c r="AW113" s="235"/>
      <c r="AX113" s="208"/>
      <c r="AY113" s="235"/>
      <c r="AZ113" s="235"/>
      <c r="BA113" s="235"/>
      <c r="BB113" s="235"/>
      <c r="BC113" s="235"/>
      <c r="BD113" s="328"/>
      <c r="BF113" s="235"/>
      <c r="BG113" s="235"/>
      <c r="BH113" s="235"/>
      <c r="BI113" s="235"/>
      <c r="BJ113" s="235"/>
      <c r="BK113" s="328"/>
      <c r="BM113" s="235"/>
      <c r="BN113" s="235"/>
      <c r="BO113" s="235"/>
      <c r="BP113" s="235"/>
      <c r="BQ113" s="235"/>
      <c r="BR113" s="328"/>
      <c r="BT113" s="235"/>
      <c r="BU113" s="235"/>
      <c r="BV113" s="235"/>
      <c r="BW113" s="235"/>
      <c r="BX113" s="235"/>
      <c r="BY113" s="328"/>
      <c r="CB113" s="235"/>
      <c r="CC113" s="235"/>
      <c r="CD113" s="235"/>
      <c r="CE113" s="235"/>
      <c r="CF113" s="208"/>
      <c r="CG113" s="235"/>
      <c r="CH113" s="235"/>
      <c r="CI113" s="235"/>
      <c r="CJ113" s="235"/>
      <c r="CK113" s="235"/>
      <c r="CL113" s="328"/>
      <c r="CN113" s="235"/>
      <c r="CO113" s="235"/>
      <c r="CP113" s="235"/>
      <c r="CQ113" s="235"/>
      <c r="CR113" s="235"/>
      <c r="CS113" s="328"/>
      <c r="CU113" s="235"/>
      <c r="CV113" s="235"/>
      <c r="CW113" s="235"/>
      <c r="CX113" s="235"/>
      <c r="CY113" s="235"/>
      <c r="CZ113" s="328"/>
      <c r="DB113" s="235"/>
      <c r="DC113" s="235"/>
      <c r="DD113" s="235"/>
      <c r="DE113" s="235"/>
      <c r="DF113" s="235"/>
      <c r="DG113" s="328"/>
      <c r="DI113" s="235"/>
      <c r="DJ113" s="235"/>
      <c r="DK113" s="235"/>
      <c r="DL113" s="235"/>
      <c r="DN113" s="235"/>
      <c r="DO113" s="235"/>
      <c r="DP113" s="235"/>
      <c r="DQ113" s="235"/>
      <c r="DS113" s="235"/>
      <c r="DT113" s="235"/>
      <c r="DU113" s="235"/>
      <c r="DV113" s="235"/>
      <c r="DX113" s="235"/>
      <c r="DY113" s="235"/>
      <c r="DZ113" s="235"/>
      <c r="EA113" s="235"/>
      <c r="EC113" s="235"/>
      <c r="ED113" s="235"/>
      <c r="EE113" s="235"/>
      <c r="EF113" s="235"/>
      <c r="EH113" s="235"/>
      <c r="EI113" s="235"/>
      <c r="EJ113" s="235"/>
      <c r="EK113" s="235"/>
    </row>
    <row r="114" spans="1:141" hidden="1" outlineLevel="1" x14ac:dyDescent="0.3">
      <c r="A114" s="231" t="s">
        <v>193</v>
      </c>
      <c r="B114" s="231"/>
      <c r="C114" s="362"/>
      <c r="D114" s="231"/>
      <c r="E114" s="251"/>
      <c r="G114" s="227"/>
      <c r="H114" s="228"/>
      <c r="I114" s="228"/>
      <c r="J114" s="228"/>
      <c r="K114" s="228"/>
      <c r="L114" s="251"/>
      <c r="M114" s="235"/>
      <c r="N114" s="235"/>
      <c r="O114" s="235"/>
      <c r="P114" s="235"/>
      <c r="R114" s="235"/>
      <c r="S114" s="235"/>
      <c r="T114" s="235"/>
      <c r="U114" s="235"/>
      <c r="V114" s="235"/>
      <c r="W114" s="328"/>
      <c r="Y114" s="235"/>
      <c r="Z114" s="235"/>
      <c r="AA114" s="235"/>
      <c r="AB114" s="235"/>
      <c r="AC114" s="235"/>
      <c r="AD114" s="328"/>
      <c r="AF114" s="235"/>
      <c r="AG114" s="235"/>
      <c r="AH114" s="235"/>
      <c r="AI114" s="235"/>
      <c r="AJ114" s="235"/>
      <c r="AK114" s="328"/>
      <c r="AM114" s="235"/>
      <c r="AN114" s="235"/>
      <c r="AO114" s="235"/>
      <c r="AP114" s="235"/>
      <c r="AQ114" s="235"/>
      <c r="AR114" s="328"/>
      <c r="AT114" s="235"/>
      <c r="AU114" s="235"/>
      <c r="AV114" s="235"/>
      <c r="AW114" s="235"/>
      <c r="AX114" s="208"/>
      <c r="AY114" s="235"/>
      <c r="AZ114" s="235"/>
      <c r="BA114" s="235"/>
      <c r="BB114" s="235"/>
      <c r="BC114" s="235"/>
      <c r="BD114" s="328"/>
      <c r="BF114" s="235"/>
      <c r="BG114" s="235"/>
      <c r="BH114" s="235"/>
      <c r="BI114" s="235"/>
      <c r="BJ114" s="235"/>
      <c r="BK114" s="328"/>
      <c r="BM114" s="235"/>
      <c r="BN114" s="235"/>
      <c r="BO114" s="235"/>
      <c r="BP114" s="235"/>
      <c r="BQ114" s="235"/>
      <c r="BR114" s="328"/>
      <c r="BT114" s="235"/>
      <c r="BU114" s="235"/>
      <c r="BV114" s="235"/>
      <c r="BW114" s="235"/>
      <c r="BX114" s="235"/>
      <c r="BY114" s="328"/>
      <c r="CB114" s="235"/>
      <c r="CC114" s="235"/>
      <c r="CD114" s="235"/>
      <c r="CE114" s="235"/>
      <c r="CF114" s="208"/>
      <c r="CG114" s="235"/>
      <c r="CH114" s="235"/>
      <c r="CI114" s="235"/>
      <c r="CJ114" s="235"/>
      <c r="CK114" s="235"/>
      <c r="CL114" s="328"/>
      <c r="CN114" s="235"/>
      <c r="CO114" s="235"/>
      <c r="CP114" s="235"/>
      <c r="CQ114" s="235"/>
      <c r="CR114" s="235"/>
      <c r="CS114" s="328"/>
      <c r="CU114" s="235"/>
      <c r="CV114" s="235"/>
      <c r="CW114" s="235"/>
      <c r="CX114" s="235"/>
      <c r="CY114" s="235"/>
      <c r="CZ114" s="328"/>
      <c r="DB114" s="235"/>
      <c r="DC114" s="235"/>
      <c r="DD114" s="235"/>
      <c r="DE114" s="235"/>
      <c r="DF114" s="235"/>
      <c r="DG114" s="328"/>
      <c r="DI114" s="235"/>
      <c r="DJ114" s="235"/>
      <c r="DK114" s="235"/>
      <c r="DL114" s="235"/>
      <c r="DN114" s="235"/>
      <c r="DO114" s="235"/>
      <c r="DP114" s="235"/>
      <c r="DQ114" s="235"/>
      <c r="DS114" s="235"/>
      <c r="DT114" s="235"/>
      <c r="DU114" s="235"/>
      <c r="DV114" s="235"/>
      <c r="DX114" s="235"/>
      <c r="DY114" s="235"/>
      <c r="DZ114" s="235"/>
      <c r="EA114" s="235"/>
      <c r="EC114" s="235"/>
      <c r="ED114" s="235"/>
      <c r="EE114" s="235"/>
      <c r="EF114" s="235"/>
      <c r="EH114" s="235"/>
      <c r="EI114" s="235"/>
      <c r="EJ114" s="235"/>
      <c r="EK114" s="235"/>
    </row>
    <row r="115" spans="1:141" hidden="1" outlineLevel="1" x14ac:dyDescent="0.3">
      <c r="A115" s="231" t="s">
        <v>194</v>
      </c>
      <c r="B115" s="231"/>
      <c r="C115" s="362"/>
      <c r="D115" s="231"/>
      <c r="E115" s="251"/>
      <c r="G115" s="227"/>
      <c r="H115" s="228"/>
      <c r="I115" s="228"/>
      <c r="J115" s="228"/>
      <c r="K115" s="228"/>
      <c r="L115" s="251"/>
      <c r="M115" s="235"/>
      <c r="N115" s="235"/>
      <c r="O115" s="235"/>
      <c r="P115" s="235"/>
      <c r="R115" s="235"/>
      <c r="S115" s="235"/>
      <c r="T115" s="235"/>
      <c r="U115" s="235"/>
      <c r="V115" s="235"/>
      <c r="W115" s="328"/>
      <c r="Y115" s="235"/>
      <c r="Z115" s="235"/>
      <c r="AA115" s="235"/>
      <c r="AB115" s="235"/>
      <c r="AC115" s="235"/>
      <c r="AD115" s="328"/>
      <c r="AF115" s="235"/>
      <c r="AG115" s="235"/>
      <c r="AH115" s="235"/>
      <c r="AI115" s="235"/>
      <c r="AJ115" s="235"/>
      <c r="AK115" s="328"/>
      <c r="AM115" s="235"/>
      <c r="AN115" s="235"/>
      <c r="AO115" s="235"/>
      <c r="AP115" s="235"/>
      <c r="AQ115" s="235"/>
      <c r="AR115" s="328"/>
      <c r="AT115" s="235"/>
      <c r="AU115" s="235"/>
      <c r="AV115" s="235"/>
      <c r="AW115" s="235"/>
      <c r="AX115" s="208"/>
      <c r="AY115" s="235"/>
      <c r="AZ115" s="235"/>
      <c r="BA115" s="235"/>
      <c r="BB115" s="235"/>
      <c r="BC115" s="235"/>
      <c r="BD115" s="328"/>
      <c r="BF115" s="235"/>
      <c r="BG115" s="235"/>
      <c r="BH115" s="235"/>
      <c r="BI115" s="235"/>
      <c r="BJ115" s="235"/>
      <c r="BK115" s="328"/>
      <c r="BM115" s="235"/>
      <c r="BN115" s="235"/>
      <c r="BO115" s="235"/>
      <c r="BP115" s="235"/>
      <c r="BQ115" s="235"/>
      <c r="BR115" s="328"/>
      <c r="BT115" s="235"/>
      <c r="BU115" s="235"/>
      <c r="BV115" s="235"/>
      <c r="BW115" s="235"/>
      <c r="BX115" s="235"/>
      <c r="BY115" s="328"/>
      <c r="CB115" s="235"/>
      <c r="CC115" s="235"/>
      <c r="CD115" s="235"/>
      <c r="CE115" s="235"/>
      <c r="CF115" s="208"/>
      <c r="CG115" s="235"/>
      <c r="CH115" s="235"/>
      <c r="CI115" s="235"/>
      <c r="CJ115" s="235"/>
      <c r="CK115" s="235"/>
      <c r="CL115" s="328"/>
      <c r="CN115" s="235"/>
      <c r="CO115" s="235"/>
      <c r="CP115" s="235"/>
      <c r="CQ115" s="235"/>
      <c r="CR115" s="235"/>
      <c r="CS115" s="328"/>
      <c r="CU115" s="235"/>
      <c r="CV115" s="235"/>
      <c r="CW115" s="235"/>
      <c r="CX115" s="235"/>
      <c r="CY115" s="235"/>
      <c r="CZ115" s="328"/>
      <c r="DB115" s="235"/>
      <c r="DC115" s="235"/>
      <c r="DD115" s="235"/>
      <c r="DE115" s="235"/>
      <c r="DF115" s="235"/>
      <c r="DG115" s="328"/>
      <c r="DI115" s="235"/>
      <c r="DJ115" s="235"/>
      <c r="DK115" s="235"/>
      <c r="DL115" s="235"/>
      <c r="DN115" s="235"/>
      <c r="DO115" s="235"/>
      <c r="DP115" s="235"/>
      <c r="DQ115" s="235"/>
      <c r="DS115" s="235"/>
      <c r="DT115" s="235"/>
      <c r="DU115" s="235"/>
      <c r="DV115" s="235"/>
      <c r="DX115" s="235"/>
      <c r="DY115" s="235"/>
      <c r="DZ115" s="235"/>
      <c r="EA115" s="235"/>
      <c r="EC115" s="235"/>
      <c r="ED115" s="235"/>
      <c r="EE115" s="235"/>
      <c r="EF115" s="235"/>
      <c r="EH115" s="235"/>
      <c r="EI115" s="235"/>
      <c r="EJ115" s="235"/>
      <c r="EK115" s="235"/>
    </row>
    <row r="116" spans="1:141" hidden="1" outlineLevel="1" x14ac:dyDescent="0.3">
      <c r="A116" s="231" t="s">
        <v>175</v>
      </c>
      <c r="B116" s="231"/>
      <c r="C116" s="362"/>
      <c r="D116" s="231"/>
      <c r="E116" s="251"/>
      <c r="G116" s="227"/>
      <c r="H116" s="228"/>
      <c r="I116" s="228"/>
      <c r="J116" s="228"/>
      <c r="K116" s="228"/>
      <c r="L116" s="251"/>
      <c r="M116" s="235"/>
      <c r="N116" s="235"/>
      <c r="O116" s="235"/>
      <c r="P116" s="235"/>
      <c r="R116" s="235"/>
      <c r="S116" s="235"/>
      <c r="T116" s="235"/>
      <c r="U116" s="235"/>
      <c r="V116" s="235"/>
      <c r="W116" s="328"/>
      <c r="Y116" s="235"/>
      <c r="Z116" s="235"/>
      <c r="AA116" s="235"/>
      <c r="AB116" s="235"/>
      <c r="AC116" s="235"/>
      <c r="AD116" s="328"/>
      <c r="AF116" s="235"/>
      <c r="AG116" s="235"/>
      <c r="AH116" s="235"/>
      <c r="AI116" s="235"/>
      <c r="AJ116" s="235"/>
      <c r="AK116" s="328"/>
      <c r="AM116" s="235"/>
      <c r="AN116" s="235"/>
      <c r="AO116" s="235"/>
      <c r="AP116" s="235"/>
      <c r="AQ116" s="235"/>
      <c r="AR116" s="328"/>
      <c r="AT116" s="235"/>
      <c r="AU116" s="235"/>
      <c r="AV116" s="235"/>
      <c r="AW116" s="235"/>
      <c r="AX116" s="208"/>
      <c r="AY116" s="235"/>
      <c r="AZ116" s="235"/>
      <c r="BA116" s="235"/>
      <c r="BB116" s="235"/>
      <c r="BC116" s="235"/>
      <c r="BD116" s="328"/>
      <c r="BF116" s="235"/>
      <c r="BG116" s="235"/>
      <c r="BH116" s="235"/>
      <c r="BI116" s="235"/>
      <c r="BJ116" s="235"/>
      <c r="BK116" s="328"/>
      <c r="BM116" s="235"/>
      <c r="BN116" s="235"/>
      <c r="BO116" s="235"/>
      <c r="BP116" s="235"/>
      <c r="BQ116" s="235"/>
      <c r="BR116" s="328"/>
      <c r="BT116" s="235"/>
      <c r="BU116" s="235"/>
      <c r="BV116" s="235"/>
      <c r="BW116" s="235"/>
      <c r="BX116" s="235"/>
      <c r="BY116" s="328"/>
      <c r="CB116" s="235"/>
      <c r="CC116" s="235"/>
      <c r="CD116" s="235"/>
      <c r="CE116" s="235"/>
      <c r="CF116" s="208"/>
      <c r="CG116" s="235"/>
      <c r="CH116" s="235"/>
      <c r="CI116" s="235"/>
      <c r="CJ116" s="235"/>
      <c r="CK116" s="235"/>
      <c r="CL116" s="328"/>
      <c r="CN116" s="235"/>
      <c r="CO116" s="235"/>
      <c r="CP116" s="235"/>
      <c r="CQ116" s="235"/>
      <c r="CR116" s="235"/>
      <c r="CS116" s="328"/>
      <c r="CU116" s="235"/>
      <c r="CV116" s="235"/>
      <c r="CW116" s="235"/>
      <c r="CX116" s="235"/>
      <c r="CY116" s="235"/>
      <c r="CZ116" s="328"/>
      <c r="DB116" s="235"/>
      <c r="DC116" s="235"/>
      <c r="DD116" s="235"/>
      <c r="DE116" s="235"/>
      <c r="DF116" s="235"/>
      <c r="DG116" s="328"/>
      <c r="DI116" s="235"/>
      <c r="DJ116" s="235"/>
      <c r="DK116" s="235"/>
      <c r="DL116" s="235"/>
      <c r="DN116" s="235"/>
      <c r="DO116" s="235"/>
      <c r="DP116" s="235"/>
      <c r="DQ116" s="235"/>
      <c r="DS116" s="235"/>
      <c r="DT116" s="235"/>
      <c r="DU116" s="235"/>
      <c r="DV116" s="235"/>
      <c r="DX116" s="235"/>
      <c r="DY116" s="235"/>
      <c r="DZ116" s="235"/>
      <c r="EA116" s="235"/>
      <c r="EC116" s="235"/>
      <c r="ED116" s="235"/>
      <c r="EE116" s="235"/>
      <c r="EF116" s="235"/>
      <c r="EH116" s="235"/>
      <c r="EI116" s="235"/>
      <c r="EJ116" s="235"/>
      <c r="EK116" s="235"/>
    </row>
    <row r="117" spans="1:141" hidden="1" outlineLevel="1" x14ac:dyDescent="0.3">
      <c r="A117" s="231" t="s">
        <v>187</v>
      </c>
      <c r="B117" s="231"/>
      <c r="C117" s="362"/>
      <c r="D117" s="231"/>
      <c r="E117" s="251"/>
      <c r="G117" s="227"/>
      <c r="H117" s="228"/>
      <c r="I117" s="228"/>
      <c r="J117" s="228"/>
      <c r="K117" s="228"/>
      <c r="L117" s="251"/>
      <c r="M117" s="235"/>
      <c r="N117" s="235"/>
      <c r="O117" s="235"/>
      <c r="P117" s="235"/>
      <c r="R117" s="235"/>
      <c r="S117" s="235"/>
      <c r="T117" s="235"/>
      <c r="U117" s="235"/>
      <c r="V117" s="235"/>
      <c r="W117" s="328"/>
      <c r="Y117" s="235"/>
      <c r="Z117" s="235"/>
      <c r="AA117" s="235"/>
      <c r="AB117" s="235"/>
      <c r="AC117" s="235"/>
      <c r="AD117" s="328"/>
      <c r="AF117" s="235"/>
      <c r="AG117" s="235"/>
      <c r="AH117" s="235"/>
      <c r="AI117" s="235"/>
      <c r="AJ117" s="235"/>
      <c r="AK117" s="328"/>
      <c r="AM117" s="235"/>
      <c r="AN117" s="235"/>
      <c r="AO117" s="235"/>
      <c r="AP117" s="235"/>
      <c r="AQ117" s="235"/>
      <c r="AR117" s="328"/>
      <c r="AT117" s="235"/>
      <c r="AU117" s="235"/>
      <c r="AV117" s="235"/>
      <c r="AW117" s="235"/>
      <c r="AX117" s="208"/>
      <c r="AY117" s="235"/>
      <c r="AZ117" s="235"/>
      <c r="BA117" s="235"/>
      <c r="BB117" s="235"/>
      <c r="BC117" s="235"/>
      <c r="BD117" s="328"/>
      <c r="BF117" s="235"/>
      <c r="BG117" s="235"/>
      <c r="BH117" s="235"/>
      <c r="BI117" s="235"/>
      <c r="BJ117" s="235"/>
      <c r="BK117" s="328"/>
      <c r="BM117" s="235"/>
      <c r="BN117" s="235"/>
      <c r="BO117" s="235"/>
      <c r="BP117" s="235"/>
      <c r="BQ117" s="235"/>
      <c r="BR117" s="328"/>
      <c r="BT117" s="235"/>
      <c r="BU117" s="235"/>
      <c r="BV117" s="235"/>
      <c r="BW117" s="235"/>
      <c r="BX117" s="235"/>
      <c r="BY117" s="328"/>
      <c r="CB117" s="235"/>
      <c r="CC117" s="235"/>
      <c r="CD117" s="235"/>
      <c r="CE117" s="235"/>
      <c r="CF117" s="208"/>
      <c r="CG117" s="235"/>
      <c r="CH117" s="235"/>
      <c r="CI117" s="235"/>
      <c r="CJ117" s="235"/>
      <c r="CK117" s="235"/>
      <c r="CL117" s="328"/>
      <c r="CN117" s="235"/>
      <c r="CO117" s="235"/>
      <c r="CP117" s="235"/>
      <c r="CQ117" s="235"/>
      <c r="CR117" s="235"/>
      <c r="CS117" s="328"/>
      <c r="CU117" s="235"/>
      <c r="CV117" s="235"/>
      <c r="CW117" s="235"/>
      <c r="CX117" s="235"/>
      <c r="CY117" s="235"/>
      <c r="CZ117" s="328"/>
      <c r="DB117" s="235"/>
      <c r="DC117" s="235"/>
      <c r="DD117" s="235"/>
      <c r="DE117" s="235"/>
      <c r="DF117" s="235"/>
      <c r="DG117" s="328"/>
      <c r="DI117" s="235"/>
      <c r="DJ117" s="235"/>
      <c r="DK117" s="235"/>
      <c r="DL117" s="235"/>
      <c r="DN117" s="235"/>
      <c r="DO117" s="235"/>
      <c r="DP117" s="235"/>
      <c r="DQ117" s="235"/>
      <c r="DS117" s="235"/>
      <c r="DT117" s="235"/>
      <c r="DU117" s="235"/>
      <c r="DV117" s="235"/>
      <c r="DX117" s="235"/>
      <c r="DY117" s="235"/>
      <c r="DZ117" s="235"/>
      <c r="EA117" s="235"/>
      <c r="EC117" s="235"/>
      <c r="ED117" s="235"/>
      <c r="EE117" s="235"/>
      <c r="EF117" s="235"/>
      <c r="EH117" s="235"/>
      <c r="EI117" s="235"/>
      <c r="EJ117" s="235"/>
      <c r="EK117" s="235"/>
    </row>
    <row r="118" spans="1:141" hidden="1" outlineLevel="1" x14ac:dyDescent="0.3">
      <c r="A118" s="231" t="s">
        <v>188</v>
      </c>
      <c r="B118" s="231"/>
      <c r="C118" s="362"/>
      <c r="D118" s="231"/>
      <c r="E118" s="251"/>
      <c r="G118" s="227"/>
      <c r="H118" s="228"/>
      <c r="I118" s="228"/>
      <c r="J118" s="228"/>
      <c r="K118" s="228"/>
      <c r="L118" s="251"/>
      <c r="M118" s="235"/>
      <c r="N118" s="235"/>
      <c r="O118" s="235"/>
      <c r="P118" s="235"/>
      <c r="R118" s="235"/>
      <c r="S118" s="235"/>
      <c r="T118" s="235"/>
      <c r="U118" s="235"/>
      <c r="V118" s="235"/>
      <c r="W118" s="328"/>
      <c r="Y118" s="235"/>
      <c r="Z118" s="235"/>
      <c r="AA118" s="235"/>
      <c r="AB118" s="235"/>
      <c r="AC118" s="235"/>
      <c r="AD118" s="328"/>
      <c r="AF118" s="235"/>
      <c r="AG118" s="235"/>
      <c r="AH118" s="235"/>
      <c r="AI118" s="235"/>
      <c r="AJ118" s="235"/>
      <c r="AK118" s="328"/>
      <c r="AM118" s="235"/>
      <c r="AN118" s="235"/>
      <c r="AO118" s="235"/>
      <c r="AP118" s="235"/>
      <c r="AQ118" s="235"/>
      <c r="AR118" s="328"/>
      <c r="AT118" s="235"/>
      <c r="AU118" s="235"/>
      <c r="AV118" s="235"/>
      <c r="AW118" s="235"/>
      <c r="AX118" s="208"/>
      <c r="AY118" s="235"/>
      <c r="AZ118" s="235"/>
      <c r="BA118" s="235"/>
      <c r="BB118" s="235"/>
      <c r="BC118" s="235"/>
      <c r="BD118" s="328"/>
      <c r="BF118" s="235"/>
      <c r="BG118" s="235"/>
      <c r="BH118" s="235"/>
      <c r="BI118" s="235"/>
      <c r="BJ118" s="235"/>
      <c r="BK118" s="328"/>
      <c r="BM118" s="235"/>
      <c r="BN118" s="235"/>
      <c r="BO118" s="235"/>
      <c r="BP118" s="235"/>
      <c r="BQ118" s="235"/>
      <c r="BR118" s="328"/>
      <c r="BT118" s="235"/>
      <c r="BU118" s="235"/>
      <c r="BV118" s="235"/>
      <c r="BW118" s="235"/>
      <c r="BX118" s="235"/>
      <c r="BY118" s="328"/>
      <c r="CB118" s="235"/>
      <c r="CC118" s="235"/>
      <c r="CD118" s="235"/>
      <c r="CE118" s="235"/>
      <c r="CF118" s="208"/>
      <c r="CG118" s="235"/>
      <c r="CH118" s="235"/>
      <c r="CI118" s="235"/>
      <c r="CJ118" s="235"/>
      <c r="CK118" s="235"/>
      <c r="CL118" s="328"/>
      <c r="CN118" s="235"/>
      <c r="CO118" s="235"/>
      <c r="CP118" s="235"/>
      <c r="CQ118" s="235"/>
      <c r="CR118" s="235"/>
      <c r="CS118" s="328"/>
      <c r="CU118" s="235"/>
      <c r="CV118" s="235"/>
      <c r="CW118" s="235"/>
      <c r="CX118" s="235"/>
      <c r="CY118" s="235"/>
      <c r="CZ118" s="328"/>
      <c r="DB118" s="235"/>
      <c r="DC118" s="235"/>
      <c r="DD118" s="235"/>
      <c r="DE118" s="235"/>
      <c r="DF118" s="235"/>
      <c r="DG118" s="328"/>
      <c r="DI118" s="235"/>
      <c r="DJ118" s="235"/>
      <c r="DK118" s="235"/>
      <c r="DL118" s="235"/>
      <c r="DN118" s="235"/>
      <c r="DO118" s="235"/>
      <c r="DP118" s="235"/>
      <c r="DQ118" s="235"/>
      <c r="DS118" s="235"/>
      <c r="DT118" s="235"/>
      <c r="DU118" s="235"/>
      <c r="DV118" s="235"/>
      <c r="DX118" s="235"/>
      <c r="DY118" s="235"/>
      <c r="DZ118" s="235"/>
      <c r="EA118" s="235"/>
      <c r="EC118" s="235"/>
      <c r="ED118" s="235"/>
      <c r="EE118" s="235"/>
      <c r="EF118" s="235"/>
      <c r="EH118" s="235"/>
      <c r="EI118" s="235"/>
      <c r="EJ118" s="235"/>
      <c r="EK118" s="235"/>
    </row>
    <row r="119" spans="1:141" hidden="1" outlineLevel="1" x14ac:dyDescent="0.3">
      <c r="A119" s="231" t="s">
        <v>189</v>
      </c>
      <c r="B119" s="231"/>
      <c r="C119" s="362"/>
      <c r="D119" s="231"/>
      <c r="E119" s="251"/>
      <c r="G119" s="227"/>
      <c r="H119" s="228"/>
      <c r="I119" s="228"/>
      <c r="J119" s="228"/>
      <c r="K119" s="228"/>
      <c r="L119" s="251"/>
      <c r="M119" s="235"/>
      <c r="N119" s="235"/>
      <c r="O119" s="235"/>
      <c r="P119" s="235"/>
      <c r="R119" s="235"/>
      <c r="S119" s="235"/>
      <c r="T119" s="235"/>
      <c r="U119" s="235"/>
      <c r="V119" s="235"/>
      <c r="W119" s="328"/>
      <c r="Y119" s="235"/>
      <c r="Z119" s="235"/>
      <c r="AA119" s="235"/>
      <c r="AB119" s="235"/>
      <c r="AC119" s="235"/>
      <c r="AD119" s="328"/>
      <c r="AF119" s="235"/>
      <c r="AG119" s="235"/>
      <c r="AH119" s="235"/>
      <c r="AI119" s="235"/>
      <c r="AJ119" s="235"/>
      <c r="AK119" s="328"/>
      <c r="AM119" s="235"/>
      <c r="AN119" s="235"/>
      <c r="AO119" s="235"/>
      <c r="AP119" s="235"/>
      <c r="AQ119" s="235"/>
      <c r="AR119" s="328"/>
      <c r="AT119" s="235"/>
      <c r="AU119" s="235"/>
      <c r="AV119" s="235"/>
      <c r="AW119" s="235"/>
      <c r="AX119" s="208"/>
      <c r="AY119" s="235"/>
      <c r="AZ119" s="235"/>
      <c r="BA119" s="235"/>
      <c r="BB119" s="235"/>
      <c r="BC119" s="235"/>
      <c r="BD119" s="328"/>
      <c r="BF119" s="235"/>
      <c r="BG119" s="235"/>
      <c r="BH119" s="235"/>
      <c r="BI119" s="235"/>
      <c r="BJ119" s="235"/>
      <c r="BK119" s="328"/>
      <c r="BM119" s="235"/>
      <c r="BN119" s="235"/>
      <c r="BO119" s="235"/>
      <c r="BP119" s="235"/>
      <c r="BQ119" s="235"/>
      <c r="BR119" s="328"/>
      <c r="BT119" s="235"/>
      <c r="BU119" s="235"/>
      <c r="BV119" s="235"/>
      <c r="BW119" s="235"/>
      <c r="BX119" s="235"/>
      <c r="BY119" s="328"/>
      <c r="CB119" s="235"/>
      <c r="CC119" s="235"/>
      <c r="CD119" s="235"/>
      <c r="CE119" s="235"/>
      <c r="CF119" s="208"/>
      <c r="CG119" s="235"/>
      <c r="CH119" s="235"/>
      <c r="CI119" s="235"/>
      <c r="CJ119" s="235"/>
      <c r="CK119" s="235"/>
      <c r="CL119" s="328"/>
      <c r="CN119" s="235"/>
      <c r="CO119" s="235"/>
      <c r="CP119" s="235"/>
      <c r="CQ119" s="235"/>
      <c r="CR119" s="235"/>
      <c r="CS119" s="328"/>
      <c r="CU119" s="235"/>
      <c r="CV119" s="235"/>
      <c r="CW119" s="235"/>
      <c r="CX119" s="235"/>
      <c r="CY119" s="235"/>
      <c r="CZ119" s="328"/>
      <c r="DB119" s="235"/>
      <c r="DC119" s="235"/>
      <c r="DD119" s="235"/>
      <c r="DE119" s="235"/>
      <c r="DF119" s="235"/>
      <c r="DG119" s="328"/>
      <c r="DI119" s="235"/>
      <c r="DJ119" s="235"/>
      <c r="DK119" s="235"/>
      <c r="DL119" s="235"/>
      <c r="DN119" s="235"/>
      <c r="DO119" s="235"/>
      <c r="DP119" s="235"/>
      <c r="DQ119" s="235"/>
      <c r="DS119" s="235"/>
      <c r="DT119" s="235"/>
      <c r="DU119" s="235"/>
      <c r="DV119" s="235"/>
      <c r="DX119" s="235"/>
      <c r="DY119" s="235"/>
      <c r="DZ119" s="235"/>
      <c r="EA119" s="235"/>
      <c r="EC119" s="235"/>
      <c r="ED119" s="235"/>
      <c r="EE119" s="235"/>
      <c r="EF119" s="235"/>
      <c r="EH119" s="235"/>
      <c r="EI119" s="235"/>
      <c r="EJ119" s="235"/>
      <c r="EK119" s="235"/>
    </row>
    <row r="120" spans="1:141" hidden="1" outlineLevel="1" x14ac:dyDescent="0.3">
      <c r="A120" s="230" t="s">
        <v>190</v>
      </c>
      <c r="B120" s="230"/>
      <c r="C120" s="361"/>
      <c r="D120" s="230"/>
      <c r="E120" s="208"/>
      <c r="G120" s="227"/>
      <c r="H120" s="228"/>
      <c r="I120" s="228"/>
      <c r="J120" s="228"/>
      <c r="K120" s="228"/>
      <c r="M120" s="235"/>
      <c r="N120" s="235"/>
      <c r="O120" s="235"/>
      <c r="P120" s="235"/>
      <c r="R120" s="235"/>
      <c r="S120" s="235"/>
      <c r="T120" s="235"/>
      <c r="U120" s="235"/>
      <c r="V120" s="235"/>
      <c r="W120" s="328"/>
      <c r="Y120" s="235"/>
      <c r="Z120" s="235"/>
      <c r="AA120" s="235"/>
      <c r="AB120" s="235"/>
      <c r="AC120" s="235"/>
      <c r="AD120" s="328"/>
      <c r="AF120" s="235"/>
      <c r="AG120" s="235"/>
      <c r="AH120" s="235"/>
      <c r="AI120" s="235"/>
      <c r="AJ120" s="235"/>
      <c r="AK120" s="328"/>
      <c r="AM120" s="235"/>
      <c r="AN120" s="235"/>
      <c r="AO120" s="235"/>
      <c r="AP120" s="235"/>
      <c r="AQ120" s="235"/>
      <c r="AR120" s="328"/>
      <c r="AT120" s="235"/>
      <c r="AU120" s="235"/>
      <c r="AV120" s="235"/>
      <c r="AW120" s="235"/>
      <c r="AX120" s="208"/>
      <c r="AY120" s="235"/>
      <c r="AZ120" s="235"/>
      <c r="BA120" s="235"/>
      <c r="BB120" s="235"/>
      <c r="BC120" s="235"/>
      <c r="BD120" s="328"/>
      <c r="BF120" s="235"/>
      <c r="BG120" s="235"/>
      <c r="BH120" s="235"/>
      <c r="BI120" s="235"/>
      <c r="BJ120" s="235"/>
      <c r="BK120" s="328"/>
      <c r="BM120" s="235"/>
      <c r="BN120" s="235"/>
      <c r="BO120" s="235"/>
      <c r="BP120" s="235"/>
      <c r="BQ120" s="235"/>
      <c r="BR120" s="328"/>
      <c r="BT120" s="235"/>
      <c r="BU120" s="235"/>
      <c r="BV120" s="235"/>
      <c r="BW120" s="235"/>
      <c r="BX120" s="235"/>
      <c r="BY120" s="328"/>
      <c r="CB120" s="235"/>
      <c r="CC120" s="235"/>
      <c r="CD120" s="235"/>
      <c r="CE120" s="235"/>
      <c r="CF120" s="208"/>
      <c r="CG120" s="235"/>
      <c r="CH120" s="235"/>
      <c r="CI120" s="235"/>
      <c r="CJ120" s="235"/>
      <c r="CK120" s="235"/>
      <c r="CL120" s="328"/>
      <c r="CN120" s="235"/>
      <c r="CO120" s="235"/>
      <c r="CP120" s="235"/>
      <c r="CQ120" s="235"/>
      <c r="CR120" s="235"/>
      <c r="CS120" s="328"/>
      <c r="CU120" s="235"/>
      <c r="CV120" s="235"/>
      <c r="CW120" s="235"/>
      <c r="CX120" s="235"/>
      <c r="CY120" s="235"/>
      <c r="CZ120" s="328"/>
      <c r="DB120" s="235"/>
      <c r="DC120" s="235"/>
      <c r="DD120" s="235"/>
      <c r="DE120" s="235"/>
      <c r="DF120" s="235"/>
      <c r="DG120" s="328"/>
      <c r="DI120" s="235"/>
      <c r="DJ120" s="235"/>
      <c r="DK120" s="235"/>
      <c r="DL120" s="235"/>
      <c r="DN120" s="235"/>
      <c r="DO120" s="235"/>
      <c r="DP120" s="235"/>
      <c r="DQ120" s="235"/>
      <c r="DS120" s="235"/>
      <c r="DT120" s="235"/>
      <c r="DU120" s="235"/>
      <c r="DV120" s="235"/>
      <c r="DX120" s="235"/>
      <c r="DY120" s="235"/>
      <c r="DZ120" s="235"/>
      <c r="EA120" s="235"/>
      <c r="EC120" s="235"/>
      <c r="ED120" s="235"/>
      <c r="EE120" s="235"/>
      <c r="EF120" s="235"/>
      <c r="EH120" s="235"/>
      <c r="EI120" s="235"/>
      <c r="EJ120" s="235"/>
      <c r="EK120" s="235"/>
    </row>
    <row r="121" spans="1:141" s="208" customFormat="1" ht="18" hidden="1" customHeight="1" x14ac:dyDescent="0.3">
      <c r="A121" s="220" t="s">
        <v>197</v>
      </c>
      <c r="B121" s="220"/>
      <c r="C121" s="363"/>
      <c r="G121" s="217"/>
      <c r="M121" s="251"/>
      <c r="N121" s="251"/>
      <c r="O121" s="251"/>
      <c r="P121" s="251"/>
      <c r="R121" s="251"/>
      <c r="S121" s="251"/>
      <c r="T121" s="251"/>
      <c r="U121" s="251"/>
      <c r="V121" s="251"/>
      <c r="W121" s="251"/>
      <c r="Y121" s="251"/>
      <c r="Z121" s="251"/>
      <c r="AA121" s="251"/>
      <c r="AB121" s="251"/>
      <c r="AC121" s="251"/>
      <c r="AD121" s="251"/>
      <c r="AF121" s="251"/>
      <c r="AG121" s="251"/>
      <c r="AH121" s="251"/>
      <c r="AI121" s="251"/>
      <c r="AJ121" s="251"/>
      <c r="AK121" s="251"/>
      <c r="AM121" s="251"/>
      <c r="AN121" s="251"/>
      <c r="AO121" s="251"/>
      <c r="AP121" s="251"/>
      <c r="AQ121" s="251"/>
      <c r="AR121" s="251"/>
      <c r="AT121" s="251"/>
      <c r="AU121" s="251"/>
      <c r="AV121" s="251"/>
      <c r="AW121" s="251"/>
      <c r="AY121" s="251"/>
      <c r="AZ121" s="251"/>
      <c r="BA121" s="251"/>
      <c r="BB121" s="251"/>
      <c r="BC121" s="251"/>
      <c r="BD121" s="251"/>
      <c r="BF121" s="251"/>
      <c r="BG121" s="251"/>
      <c r="BH121" s="251"/>
      <c r="BI121" s="251"/>
      <c r="BJ121" s="251"/>
      <c r="BK121" s="251"/>
      <c r="BM121" s="251"/>
      <c r="BN121" s="251"/>
      <c r="BO121" s="251"/>
      <c r="BP121" s="251"/>
      <c r="BQ121" s="251"/>
      <c r="BR121" s="251"/>
      <c r="BT121" s="251"/>
      <c r="BU121" s="251"/>
      <c r="BV121" s="251"/>
      <c r="BW121" s="251"/>
      <c r="BX121" s="251"/>
      <c r="BY121" s="251"/>
      <c r="CB121" s="251"/>
      <c r="CC121" s="251"/>
      <c r="CD121" s="251"/>
      <c r="CE121" s="251"/>
      <c r="CG121" s="251"/>
      <c r="CH121" s="251"/>
      <c r="CI121" s="251"/>
      <c r="CJ121" s="251"/>
      <c r="CK121" s="251"/>
      <c r="CL121" s="251"/>
      <c r="CN121" s="251"/>
      <c r="CO121" s="251"/>
      <c r="CP121" s="251"/>
      <c r="CQ121" s="251"/>
      <c r="CR121" s="251"/>
      <c r="CS121" s="251"/>
      <c r="CU121" s="251"/>
      <c r="CV121" s="251"/>
      <c r="CW121" s="251"/>
      <c r="CX121" s="251"/>
      <c r="CY121" s="251"/>
      <c r="CZ121" s="251"/>
      <c r="DB121" s="251"/>
      <c r="DC121" s="251"/>
      <c r="DD121" s="251"/>
      <c r="DE121" s="251"/>
      <c r="DF121" s="251"/>
      <c r="DG121" s="251"/>
      <c r="DI121" s="251"/>
      <c r="DJ121" s="251"/>
      <c r="DK121" s="251"/>
      <c r="DL121" s="251"/>
      <c r="DN121" s="251"/>
      <c r="DO121" s="251"/>
      <c r="DP121" s="251"/>
      <c r="DQ121" s="251"/>
      <c r="DS121" s="251"/>
      <c r="DT121" s="251"/>
      <c r="DU121" s="251"/>
      <c r="DV121" s="251"/>
      <c r="DX121" s="251"/>
      <c r="DY121" s="251"/>
      <c r="DZ121" s="251"/>
      <c r="EA121" s="251"/>
      <c r="EC121" s="251"/>
      <c r="ED121" s="251"/>
      <c r="EE121" s="251"/>
      <c r="EF121" s="251"/>
      <c r="EH121" s="251"/>
      <c r="EI121" s="251"/>
      <c r="EJ121" s="251"/>
      <c r="EK121" s="251"/>
    </row>
    <row r="122" spans="1:141" s="249" customFormat="1" x14ac:dyDescent="0.3">
      <c r="A122" s="218" t="s">
        <v>1</v>
      </c>
      <c r="B122" s="218"/>
      <c r="C122" s="354"/>
      <c r="D122" s="218"/>
      <c r="E122" s="218"/>
      <c r="F122" s="220"/>
      <c r="G122" s="221"/>
      <c r="H122" s="222"/>
      <c r="I122" s="222"/>
      <c r="J122" s="222"/>
      <c r="K122" s="222"/>
      <c r="L122" s="220"/>
      <c r="M122" s="237"/>
      <c r="N122" s="237"/>
      <c r="O122" s="237"/>
      <c r="P122" s="237"/>
      <c r="Q122" s="220"/>
      <c r="R122" s="237"/>
      <c r="S122" s="237"/>
      <c r="T122" s="237"/>
      <c r="U122" s="237"/>
      <c r="V122" s="237"/>
      <c r="W122" s="237"/>
      <c r="X122" s="220"/>
      <c r="Y122" s="237"/>
      <c r="Z122" s="237"/>
      <c r="AA122" s="237"/>
      <c r="AB122" s="237"/>
      <c r="AC122" s="237"/>
      <c r="AD122" s="237"/>
      <c r="AE122" s="220"/>
      <c r="AF122" s="237"/>
      <c r="AG122" s="237"/>
      <c r="AH122" s="237"/>
      <c r="AI122" s="237"/>
      <c r="AJ122" s="237"/>
      <c r="AK122" s="237"/>
      <c r="AM122" s="237"/>
      <c r="AN122" s="237"/>
      <c r="AO122" s="237"/>
      <c r="AP122" s="237"/>
      <c r="AQ122" s="237"/>
      <c r="AR122" s="237"/>
      <c r="AT122" s="237"/>
      <c r="AU122" s="237"/>
      <c r="AV122" s="237"/>
      <c r="AW122" s="237"/>
      <c r="AX122" s="220"/>
      <c r="AY122" s="237"/>
      <c r="AZ122" s="237"/>
      <c r="BA122" s="237"/>
      <c r="BB122" s="237"/>
      <c r="BC122" s="237"/>
      <c r="BD122" s="237"/>
      <c r="BE122" s="220"/>
      <c r="BF122" s="237"/>
      <c r="BG122" s="237"/>
      <c r="BH122" s="237"/>
      <c r="BI122" s="237"/>
      <c r="BJ122" s="237"/>
      <c r="BK122" s="237"/>
      <c r="BL122" s="220"/>
      <c r="BM122" s="237"/>
      <c r="BN122" s="237"/>
      <c r="BO122" s="237"/>
      <c r="BP122" s="237"/>
      <c r="BQ122" s="237"/>
      <c r="BR122" s="237"/>
      <c r="BT122" s="237"/>
      <c r="BU122" s="237"/>
      <c r="BV122" s="237"/>
      <c r="BW122" s="237"/>
      <c r="BX122" s="237"/>
      <c r="BY122" s="237"/>
      <c r="CB122" s="237"/>
      <c r="CC122" s="237"/>
      <c r="CD122" s="237"/>
      <c r="CE122" s="237"/>
      <c r="CF122" s="220"/>
      <c r="CG122" s="237"/>
      <c r="CH122" s="237"/>
      <c r="CI122" s="237"/>
      <c r="CJ122" s="237"/>
      <c r="CK122" s="237"/>
      <c r="CL122" s="237"/>
      <c r="CM122" s="220"/>
      <c r="CN122" s="237"/>
      <c r="CO122" s="237"/>
      <c r="CP122" s="237"/>
      <c r="CQ122" s="237"/>
      <c r="CR122" s="237"/>
      <c r="CS122" s="237"/>
      <c r="CT122" s="220"/>
      <c r="CU122" s="237"/>
      <c r="CV122" s="237"/>
      <c r="CW122" s="237"/>
      <c r="CX122" s="237"/>
      <c r="CY122" s="237"/>
      <c r="CZ122" s="237"/>
      <c r="DB122" s="237"/>
      <c r="DC122" s="237"/>
      <c r="DD122" s="237"/>
      <c r="DE122" s="237"/>
      <c r="DF122" s="237"/>
      <c r="DG122" s="237"/>
      <c r="DI122" s="237"/>
      <c r="DJ122" s="237"/>
      <c r="DK122" s="237"/>
      <c r="DL122" s="237"/>
      <c r="DN122" s="237"/>
      <c r="DO122" s="237"/>
      <c r="DP122" s="237"/>
      <c r="DQ122" s="237"/>
      <c r="DR122" s="220"/>
      <c r="DS122" s="237"/>
      <c r="DT122" s="237"/>
      <c r="DU122" s="237"/>
      <c r="DV122" s="237"/>
      <c r="DW122" s="220"/>
      <c r="DX122" s="237"/>
      <c r="DY122" s="237"/>
      <c r="DZ122" s="237"/>
      <c r="EA122" s="237"/>
      <c r="EC122" s="237"/>
      <c r="ED122" s="237"/>
      <c r="EE122" s="237"/>
      <c r="EF122" s="237"/>
      <c r="EH122" s="237"/>
      <c r="EI122" s="237"/>
      <c r="EJ122" s="237"/>
      <c r="EK122" s="237"/>
    </row>
    <row r="123" spans="1:141" x14ac:dyDescent="0.3">
      <c r="A123" s="230" t="s">
        <v>917</v>
      </c>
      <c r="B123" s="230"/>
      <c r="C123" s="361"/>
      <c r="D123" s="230"/>
      <c r="E123" s="230"/>
      <c r="G123" s="232"/>
      <c r="H123" s="233"/>
      <c r="I123" s="233"/>
      <c r="J123" s="233"/>
      <c r="K123" s="233"/>
      <c r="L123" s="251"/>
      <c r="M123" s="235"/>
      <c r="N123" s="235"/>
      <c r="O123" s="231">
        <f>SUM(U123,AB123,AI123,AP123)</f>
        <v>0</v>
      </c>
      <c r="P123" s="235"/>
      <c r="R123" s="235"/>
      <c r="S123" s="235"/>
      <c r="T123" s="235"/>
      <c r="U123" s="231"/>
      <c r="V123" s="235"/>
      <c r="W123" s="328"/>
      <c r="Y123" s="235"/>
      <c r="Z123" s="235"/>
      <c r="AA123" s="235"/>
      <c r="AB123" s="231"/>
      <c r="AC123" s="235"/>
      <c r="AD123" s="328"/>
      <c r="AF123" s="235"/>
      <c r="AG123" s="235"/>
      <c r="AH123" s="235"/>
      <c r="AI123" s="231"/>
      <c r="AJ123" s="235"/>
      <c r="AK123" s="328"/>
      <c r="AM123" s="235"/>
      <c r="AN123" s="235"/>
      <c r="AO123" s="235"/>
      <c r="AP123" s="231"/>
      <c r="AQ123" s="235"/>
      <c r="AR123" s="328"/>
      <c r="AT123" s="235"/>
      <c r="AU123" s="235"/>
      <c r="AV123" s="231">
        <f>SUM(BB123,BI123,BP123,BW123)</f>
        <v>0</v>
      </c>
      <c r="AW123" s="235"/>
      <c r="AX123" s="208"/>
      <c r="AY123" s="235"/>
      <c r="AZ123" s="235"/>
      <c r="BA123" s="235"/>
      <c r="BB123" s="231"/>
      <c r="BC123" s="235"/>
      <c r="BD123" s="328"/>
      <c r="BF123" s="235"/>
      <c r="BG123" s="235"/>
      <c r="BH123" s="235"/>
      <c r="BI123" s="231"/>
      <c r="BJ123" s="235"/>
      <c r="BK123" s="328"/>
      <c r="BM123" s="235"/>
      <c r="BN123" s="235"/>
      <c r="BO123" s="235"/>
      <c r="BP123" s="231"/>
      <c r="BQ123" s="235"/>
      <c r="BR123" s="328"/>
      <c r="BT123" s="235"/>
      <c r="BU123" s="235"/>
      <c r="BV123" s="235"/>
      <c r="BW123" s="231"/>
      <c r="BX123" s="235"/>
      <c r="BY123" s="328"/>
      <c r="CB123" s="235"/>
      <c r="CC123" s="235"/>
      <c r="CD123" s="231">
        <f>SUM(CJ123,CQ123,CX123,DE123)</f>
        <v>2</v>
      </c>
      <c r="CE123" s="235"/>
      <c r="CF123" s="208"/>
      <c r="CG123" s="235"/>
      <c r="CH123" s="235"/>
      <c r="CI123" s="235"/>
      <c r="CJ123" s="231"/>
      <c r="CK123" s="235"/>
      <c r="CL123" s="328"/>
      <c r="CN123" s="235"/>
      <c r="CO123" s="235"/>
      <c r="CP123" s="235"/>
      <c r="CQ123" s="231">
        <v>2</v>
      </c>
      <c r="CR123" s="235"/>
      <c r="CS123" s="328"/>
      <c r="CU123" s="235"/>
      <c r="CV123" s="235"/>
      <c r="CW123" s="235"/>
      <c r="CX123" s="231"/>
      <c r="CY123" s="235"/>
      <c r="CZ123" s="328"/>
      <c r="DB123" s="235"/>
      <c r="DC123" s="235"/>
      <c r="DD123" s="235"/>
      <c r="DE123" s="231"/>
      <c r="DF123" s="235"/>
      <c r="DG123" s="328"/>
      <c r="DI123" s="235"/>
      <c r="DJ123" s="235"/>
      <c r="DK123" s="231">
        <f>SUM(DP123,DU123,DZ123,EE123)</f>
        <v>0</v>
      </c>
      <c r="DL123" s="235"/>
      <c r="DN123" s="235"/>
      <c r="DO123" s="235"/>
      <c r="DP123" s="231"/>
      <c r="DQ123" s="235"/>
      <c r="DS123" s="235"/>
      <c r="DT123" s="235"/>
      <c r="DU123" s="231"/>
      <c r="DV123" s="235"/>
      <c r="DX123" s="235"/>
      <c r="DY123" s="235"/>
      <c r="DZ123" s="231"/>
      <c r="EA123" s="235"/>
      <c r="EC123" s="235"/>
      <c r="ED123" s="235"/>
      <c r="EE123" s="231"/>
      <c r="EF123" s="235"/>
      <c r="EH123" s="235"/>
      <c r="EI123" s="235"/>
      <c r="EJ123" s="231">
        <f t="shared" ref="EJ123:EJ142" si="90">SUM(O123,AV123,CD123,DK123)</f>
        <v>2</v>
      </c>
      <c r="EK123" s="235"/>
    </row>
    <row r="124" spans="1:141" x14ac:dyDescent="0.3">
      <c r="A124" s="230" t="s">
        <v>918</v>
      </c>
      <c r="B124" s="230"/>
      <c r="C124" s="361"/>
      <c r="D124" s="230"/>
      <c r="E124" s="230"/>
      <c r="G124" s="234"/>
      <c r="H124" s="235"/>
      <c r="I124" s="235"/>
      <c r="J124" s="235"/>
      <c r="K124" s="235"/>
      <c r="L124" s="251"/>
      <c r="M124" s="235"/>
      <c r="N124" s="235"/>
      <c r="O124" s="231">
        <f t="shared" ref="O124:O142" si="91">SUM(U124,AB124,AI124,AP124)</f>
        <v>0</v>
      </c>
      <c r="P124" s="235"/>
      <c r="R124" s="235"/>
      <c r="S124" s="235"/>
      <c r="T124" s="235"/>
      <c r="U124" s="231"/>
      <c r="V124" s="235"/>
      <c r="W124" s="328"/>
      <c r="Y124" s="235"/>
      <c r="Z124" s="235"/>
      <c r="AA124" s="235"/>
      <c r="AB124" s="231"/>
      <c r="AC124" s="235"/>
      <c r="AD124" s="328"/>
      <c r="AF124" s="235"/>
      <c r="AG124" s="235"/>
      <c r="AH124" s="235"/>
      <c r="AI124" s="231"/>
      <c r="AJ124" s="235"/>
      <c r="AK124" s="328"/>
      <c r="AM124" s="235"/>
      <c r="AN124" s="235"/>
      <c r="AO124" s="235"/>
      <c r="AP124" s="231"/>
      <c r="AQ124" s="235"/>
      <c r="AR124" s="328"/>
      <c r="AT124" s="235"/>
      <c r="AU124" s="235"/>
      <c r="AV124" s="231">
        <f t="shared" ref="AV124:AV142" si="92">SUM(BB124,BI124,BP124,BW124)</f>
        <v>1</v>
      </c>
      <c r="AW124" s="235"/>
      <c r="AX124" s="208"/>
      <c r="AY124" s="235"/>
      <c r="AZ124" s="235"/>
      <c r="BA124" s="235"/>
      <c r="BB124" s="231"/>
      <c r="BC124" s="235"/>
      <c r="BD124" s="328"/>
      <c r="BF124" s="235"/>
      <c r="BG124" s="235"/>
      <c r="BH124" s="235"/>
      <c r="BI124" s="231"/>
      <c r="BJ124" s="235"/>
      <c r="BK124" s="328"/>
      <c r="BM124" s="235"/>
      <c r="BN124" s="235"/>
      <c r="BO124" s="235"/>
      <c r="BP124" s="231">
        <v>1</v>
      </c>
      <c r="BQ124" s="235"/>
      <c r="BR124" s="328"/>
      <c r="BT124" s="235"/>
      <c r="BU124" s="235"/>
      <c r="BV124" s="235"/>
      <c r="BW124" s="231"/>
      <c r="BX124" s="235"/>
      <c r="BY124" s="328"/>
      <c r="CB124" s="235"/>
      <c r="CC124" s="235"/>
      <c r="CD124" s="231">
        <f t="shared" ref="CD124:CD132" si="93">SUM(CJ124,CQ124,CX124,DE124)</f>
        <v>0</v>
      </c>
      <c r="CE124" s="235"/>
      <c r="CF124" s="208"/>
      <c r="CG124" s="235"/>
      <c r="CH124" s="235"/>
      <c r="CI124" s="235"/>
      <c r="CJ124" s="231"/>
      <c r="CK124" s="235"/>
      <c r="CL124" s="328"/>
      <c r="CN124" s="235"/>
      <c r="CO124" s="235"/>
      <c r="CP124" s="235"/>
      <c r="CQ124" s="231"/>
      <c r="CR124" s="235"/>
      <c r="CS124" s="328"/>
      <c r="CU124" s="235"/>
      <c r="CV124" s="235"/>
      <c r="CW124" s="235"/>
      <c r="CX124" s="231"/>
      <c r="CY124" s="235"/>
      <c r="CZ124" s="328"/>
      <c r="DB124" s="235"/>
      <c r="DC124" s="235"/>
      <c r="DD124" s="235"/>
      <c r="DE124" s="231"/>
      <c r="DF124" s="235"/>
      <c r="DG124" s="328"/>
      <c r="DI124" s="235"/>
      <c r="DJ124" s="235"/>
      <c r="DK124" s="231">
        <f t="shared" ref="DK124:DK142" si="94">SUM(DP124,DU124,DZ124,EE124)</f>
        <v>0</v>
      </c>
      <c r="DL124" s="235"/>
      <c r="DN124" s="235"/>
      <c r="DO124" s="235"/>
      <c r="DP124" s="231"/>
      <c r="DQ124" s="235"/>
      <c r="DS124" s="235"/>
      <c r="DT124" s="235"/>
      <c r="DU124" s="231"/>
      <c r="DV124" s="235"/>
      <c r="DX124" s="235"/>
      <c r="DY124" s="235"/>
      <c r="DZ124" s="231"/>
      <c r="EA124" s="235"/>
      <c r="EC124" s="235"/>
      <c r="ED124" s="235"/>
      <c r="EE124" s="231"/>
      <c r="EF124" s="235"/>
      <c r="EH124" s="235"/>
      <c r="EI124" s="235"/>
      <c r="EJ124" s="231">
        <f t="shared" si="90"/>
        <v>1</v>
      </c>
      <c r="EK124" s="235"/>
    </row>
    <row r="125" spans="1:141" x14ac:dyDescent="0.3">
      <c r="A125" s="230" t="s">
        <v>919</v>
      </c>
      <c r="B125" s="230"/>
      <c r="C125" s="361"/>
      <c r="D125" s="230"/>
      <c r="E125" s="230"/>
      <c r="G125" s="234"/>
      <c r="H125" s="235"/>
      <c r="I125" s="235"/>
      <c r="J125" s="235"/>
      <c r="K125" s="235"/>
      <c r="L125" s="251"/>
      <c r="M125" s="235"/>
      <c r="N125" s="235"/>
      <c r="O125" s="231">
        <f t="shared" si="91"/>
        <v>0</v>
      </c>
      <c r="P125" s="235"/>
      <c r="R125" s="235"/>
      <c r="S125" s="235"/>
      <c r="T125" s="235"/>
      <c r="U125" s="231"/>
      <c r="V125" s="235"/>
      <c r="W125" s="328"/>
      <c r="Y125" s="235"/>
      <c r="Z125" s="235"/>
      <c r="AA125" s="235"/>
      <c r="AB125" s="231"/>
      <c r="AC125" s="235"/>
      <c r="AD125" s="328"/>
      <c r="AF125" s="235"/>
      <c r="AG125" s="235"/>
      <c r="AH125" s="235"/>
      <c r="AI125" s="231"/>
      <c r="AJ125" s="235"/>
      <c r="AK125" s="328"/>
      <c r="AM125" s="235"/>
      <c r="AN125" s="235"/>
      <c r="AO125" s="235"/>
      <c r="AP125" s="231"/>
      <c r="AQ125" s="235"/>
      <c r="AR125" s="328"/>
      <c r="AT125" s="235"/>
      <c r="AU125" s="235"/>
      <c r="AV125" s="231">
        <f t="shared" si="92"/>
        <v>0</v>
      </c>
      <c r="AW125" s="235"/>
      <c r="AX125" s="208"/>
      <c r="AY125" s="235"/>
      <c r="AZ125" s="235"/>
      <c r="BA125" s="235"/>
      <c r="BB125" s="231"/>
      <c r="BC125" s="235"/>
      <c r="BD125" s="328"/>
      <c r="BF125" s="235"/>
      <c r="BG125" s="235"/>
      <c r="BH125" s="235"/>
      <c r="BI125" s="231"/>
      <c r="BJ125" s="235"/>
      <c r="BK125" s="328"/>
      <c r="BM125" s="235"/>
      <c r="BN125" s="235"/>
      <c r="BO125" s="235"/>
      <c r="BP125" s="231"/>
      <c r="BQ125" s="235"/>
      <c r="BR125" s="328"/>
      <c r="BT125" s="235"/>
      <c r="BU125" s="235"/>
      <c r="BV125" s="235"/>
      <c r="BW125" s="231"/>
      <c r="BX125" s="235"/>
      <c r="BY125" s="328"/>
      <c r="CB125" s="235"/>
      <c r="CC125" s="235"/>
      <c r="CD125" s="231">
        <f t="shared" si="93"/>
        <v>1</v>
      </c>
      <c r="CE125" s="235"/>
      <c r="CF125" s="208"/>
      <c r="CG125" s="235"/>
      <c r="CH125" s="235"/>
      <c r="CI125" s="235"/>
      <c r="CJ125" s="231"/>
      <c r="CK125" s="235"/>
      <c r="CL125" s="328"/>
      <c r="CN125" s="235"/>
      <c r="CO125" s="235"/>
      <c r="CP125" s="235"/>
      <c r="CQ125" s="231"/>
      <c r="CR125" s="235"/>
      <c r="CS125" s="328"/>
      <c r="CU125" s="235"/>
      <c r="CV125" s="235"/>
      <c r="CW125" s="235"/>
      <c r="CX125" s="231">
        <v>1</v>
      </c>
      <c r="CY125" s="235"/>
      <c r="CZ125" s="328"/>
      <c r="DB125" s="235"/>
      <c r="DC125" s="235"/>
      <c r="DD125" s="235"/>
      <c r="DE125" s="231"/>
      <c r="DF125" s="235"/>
      <c r="DG125" s="328"/>
      <c r="DI125" s="235"/>
      <c r="DJ125" s="235"/>
      <c r="DK125" s="231">
        <f t="shared" si="94"/>
        <v>0</v>
      </c>
      <c r="DL125" s="235"/>
      <c r="DN125" s="235"/>
      <c r="DO125" s="235"/>
      <c r="DP125" s="231"/>
      <c r="DQ125" s="235"/>
      <c r="DS125" s="235"/>
      <c r="DT125" s="235"/>
      <c r="DU125" s="231"/>
      <c r="DV125" s="235"/>
      <c r="DX125" s="235"/>
      <c r="DY125" s="235"/>
      <c r="DZ125" s="231"/>
      <c r="EA125" s="235"/>
      <c r="EC125" s="235"/>
      <c r="ED125" s="235"/>
      <c r="EE125" s="231"/>
      <c r="EF125" s="235"/>
      <c r="EH125" s="235"/>
      <c r="EI125" s="235"/>
      <c r="EJ125" s="231">
        <f t="shared" si="90"/>
        <v>1</v>
      </c>
      <c r="EK125" s="235"/>
    </row>
    <row r="126" spans="1:141" x14ac:dyDescent="0.3">
      <c r="A126" s="230" t="s">
        <v>920</v>
      </c>
      <c r="B126" s="230"/>
      <c r="C126" s="361"/>
      <c r="D126" s="230"/>
      <c r="E126" s="230"/>
      <c r="G126" s="234"/>
      <c r="H126" s="235"/>
      <c r="I126" s="235"/>
      <c r="J126" s="235"/>
      <c r="K126" s="235"/>
      <c r="L126" s="251"/>
      <c r="M126" s="235"/>
      <c r="N126" s="235"/>
      <c r="O126" s="231">
        <f t="shared" si="91"/>
        <v>0</v>
      </c>
      <c r="P126" s="235"/>
      <c r="R126" s="235"/>
      <c r="S126" s="235"/>
      <c r="T126" s="235"/>
      <c r="U126" s="231"/>
      <c r="V126" s="235"/>
      <c r="W126" s="328"/>
      <c r="Y126" s="235"/>
      <c r="Z126" s="235"/>
      <c r="AA126" s="235"/>
      <c r="AB126" s="231"/>
      <c r="AC126" s="235"/>
      <c r="AD126" s="328"/>
      <c r="AF126" s="235"/>
      <c r="AG126" s="235"/>
      <c r="AH126" s="235"/>
      <c r="AI126" s="231"/>
      <c r="AJ126" s="235"/>
      <c r="AK126" s="328"/>
      <c r="AM126" s="235"/>
      <c r="AN126" s="235"/>
      <c r="AO126" s="235"/>
      <c r="AP126" s="231"/>
      <c r="AQ126" s="235"/>
      <c r="AR126" s="328"/>
      <c r="AT126" s="235"/>
      <c r="AU126" s="235"/>
      <c r="AV126" s="231">
        <f t="shared" si="92"/>
        <v>0</v>
      </c>
      <c r="AW126" s="235"/>
      <c r="AX126" s="208"/>
      <c r="AY126" s="235"/>
      <c r="AZ126" s="235"/>
      <c r="BA126" s="235"/>
      <c r="BB126" s="231"/>
      <c r="BC126" s="235"/>
      <c r="BD126" s="328"/>
      <c r="BF126" s="235"/>
      <c r="BG126" s="235"/>
      <c r="BH126" s="235"/>
      <c r="BI126" s="231"/>
      <c r="BJ126" s="235"/>
      <c r="BK126" s="328"/>
      <c r="BM126" s="235"/>
      <c r="BN126" s="235"/>
      <c r="BO126" s="235"/>
      <c r="BP126" s="231"/>
      <c r="BQ126" s="235"/>
      <c r="BR126" s="328"/>
      <c r="BT126" s="235"/>
      <c r="BU126" s="235"/>
      <c r="BV126" s="235"/>
      <c r="BW126" s="231"/>
      <c r="BX126" s="235"/>
      <c r="BY126" s="328"/>
      <c r="CB126" s="235"/>
      <c r="CC126" s="235"/>
      <c r="CD126" s="231">
        <f t="shared" si="93"/>
        <v>1</v>
      </c>
      <c r="CE126" s="235"/>
      <c r="CF126" s="208"/>
      <c r="CG126" s="235"/>
      <c r="CH126" s="235"/>
      <c r="CI126" s="235"/>
      <c r="CJ126" s="231"/>
      <c r="CK126" s="235"/>
      <c r="CL126" s="328"/>
      <c r="CN126" s="235"/>
      <c r="CO126" s="235"/>
      <c r="CP126" s="235"/>
      <c r="CQ126" s="231"/>
      <c r="CR126" s="235"/>
      <c r="CS126" s="328"/>
      <c r="CU126" s="235"/>
      <c r="CV126" s="235"/>
      <c r="CW126" s="235"/>
      <c r="CX126" s="231">
        <v>1</v>
      </c>
      <c r="CY126" s="235"/>
      <c r="CZ126" s="328"/>
      <c r="DB126" s="235"/>
      <c r="DC126" s="235"/>
      <c r="DD126" s="235"/>
      <c r="DE126" s="231"/>
      <c r="DF126" s="235"/>
      <c r="DG126" s="328"/>
      <c r="DI126" s="235"/>
      <c r="DJ126" s="235"/>
      <c r="DK126" s="231">
        <f t="shared" si="94"/>
        <v>0</v>
      </c>
      <c r="DL126" s="235"/>
      <c r="DN126" s="235"/>
      <c r="DO126" s="235"/>
      <c r="DP126" s="231"/>
      <c r="DQ126" s="235"/>
      <c r="DS126" s="235"/>
      <c r="DT126" s="235"/>
      <c r="DU126" s="231"/>
      <c r="DV126" s="235"/>
      <c r="DX126" s="235"/>
      <c r="DY126" s="235"/>
      <c r="DZ126" s="231"/>
      <c r="EA126" s="235"/>
      <c r="EC126" s="235"/>
      <c r="ED126" s="235"/>
      <c r="EE126" s="231"/>
      <c r="EF126" s="235"/>
      <c r="EH126" s="235"/>
      <c r="EI126" s="235"/>
      <c r="EJ126" s="231">
        <f t="shared" si="90"/>
        <v>1</v>
      </c>
      <c r="EK126" s="235"/>
    </row>
    <row r="127" spans="1:141" x14ac:dyDescent="0.3">
      <c r="A127" s="230" t="s">
        <v>921</v>
      </c>
      <c r="B127" s="230"/>
      <c r="C127" s="361"/>
      <c r="D127" s="230"/>
      <c r="E127" s="230"/>
      <c r="G127" s="234"/>
      <c r="H127" s="235"/>
      <c r="I127" s="235"/>
      <c r="J127" s="235"/>
      <c r="K127" s="235"/>
      <c r="L127" s="251"/>
      <c r="M127" s="235"/>
      <c r="N127" s="235"/>
      <c r="O127" s="231">
        <f t="shared" si="91"/>
        <v>0</v>
      </c>
      <c r="P127" s="235"/>
      <c r="R127" s="235"/>
      <c r="S127" s="235"/>
      <c r="T127" s="235"/>
      <c r="U127" s="231"/>
      <c r="V127" s="235"/>
      <c r="W127" s="328"/>
      <c r="Y127" s="235"/>
      <c r="Z127" s="235"/>
      <c r="AA127" s="235"/>
      <c r="AB127" s="231"/>
      <c r="AC127" s="235"/>
      <c r="AD127" s="328"/>
      <c r="AF127" s="235"/>
      <c r="AG127" s="235"/>
      <c r="AH127" s="235"/>
      <c r="AI127" s="231"/>
      <c r="AJ127" s="235"/>
      <c r="AK127" s="328"/>
      <c r="AM127" s="235"/>
      <c r="AN127" s="235"/>
      <c r="AO127" s="235"/>
      <c r="AP127" s="231"/>
      <c r="AQ127" s="235"/>
      <c r="AR127" s="328"/>
      <c r="AT127" s="235"/>
      <c r="AU127" s="235"/>
      <c r="AV127" s="231">
        <f t="shared" si="92"/>
        <v>0</v>
      </c>
      <c r="AW127" s="235"/>
      <c r="AX127" s="208"/>
      <c r="AY127" s="235"/>
      <c r="AZ127" s="235"/>
      <c r="BA127" s="235"/>
      <c r="BB127" s="231"/>
      <c r="BC127" s="235"/>
      <c r="BD127" s="328"/>
      <c r="BF127" s="235"/>
      <c r="BG127" s="235"/>
      <c r="BH127" s="235"/>
      <c r="BI127" s="231"/>
      <c r="BJ127" s="235"/>
      <c r="BK127" s="328"/>
      <c r="BM127" s="235"/>
      <c r="BN127" s="235"/>
      <c r="BO127" s="235"/>
      <c r="BP127" s="231"/>
      <c r="BQ127" s="235"/>
      <c r="BR127" s="328"/>
      <c r="BT127" s="235"/>
      <c r="BU127" s="235"/>
      <c r="BV127" s="235"/>
      <c r="BW127" s="231"/>
      <c r="BX127" s="235"/>
      <c r="BY127" s="328"/>
      <c r="CB127" s="235"/>
      <c r="CC127" s="235"/>
      <c r="CD127" s="231">
        <f t="shared" si="93"/>
        <v>2</v>
      </c>
      <c r="CE127" s="235"/>
      <c r="CF127" s="208"/>
      <c r="CG127" s="235"/>
      <c r="CH127" s="235"/>
      <c r="CI127" s="235"/>
      <c r="CJ127" s="231"/>
      <c r="CK127" s="235"/>
      <c r="CL127" s="328"/>
      <c r="CN127" s="235"/>
      <c r="CO127" s="235"/>
      <c r="CP127" s="235"/>
      <c r="CQ127" s="231">
        <v>2</v>
      </c>
      <c r="CR127" s="235"/>
      <c r="CS127" s="328"/>
      <c r="CU127" s="235"/>
      <c r="CV127" s="235"/>
      <c r="CW127" s="235"/>
      <c r="CX127" s="231"/>
      <c r="CY127" s="235"/>
      <c r="CZ127" s="328"/>
      <c r="DB127" s="235"/>
      <c r="DC127" s="235"/>
      <c r="DD127" s="235"/>
      <c r="DE127" s="231"/>
      <c r="DF127" s="235"/>
      <c r="DG127" s="328"/>
      <c r="DI127" s="235"/>
      <c r="DJ127" s="235"/>
      <c r="DK127" s="231">
        <f t="shared" si="94"/>
        <v>0</v>
      </c>
      <c r="DL127" s="235"/>
      <c r="DN127" s="235"/>
      <c r="DO127" s="235"/>
      <c r="DP127" s="231"/>
      <c r="DQ127" s="235"/>
      <c r="DS127" s="235"/>
      <c r="DT127" s="235"/>
      <c r="DU127" s="231"/>
      <c r="DV127" s="235"/>
      <c r="DX127" s="235"/>
      <c r="DY127" s="235"/>
      <c r="DZ127" s="231"/>
      <c r="EA127" s="235"/>
      <c r="EC127" s="235"/>
      <c r="ED127" s="235"/>
      <c r="EE127" s="231"/>
      <c r="EF127" s="235"/>
      <c r="EH127" s="235"/>
      <c r="EI127" s="235"/>
      <c r="EJ127" s="231">
        <f t="shared" si="90"/>
        <v>2</v>
      </c>
      <c r="EK127" s="235"/>
    </row>
    <row r="128" spans="1:141" x14ac:dyDescent="0.3">
      <c r="A128" s="230" t="s">
        <v>150</v>
      </c>
      <c r="B128" s="230"/>
      <c r="C128" s="361"/>
      <c r="D128" s="230"/>
      <c r="E128" s="230"/>
      <c r="G128" s="234"/>
      <c r="H128" s="235"/>
      <c r="I128" s="235"/>
      <c r="J128" s="235"/>
      <c r="K128" s="235"/>
      <c r="L128" s="251"/>
      <c r="M128" s="235"/>
      <c r="N128" s="235"/>
      <c r="O128" s="231">
        <f t="shared" si="91"/>
        <v>0</v>
      </c>
      <c r="P128" s="235"/>
      <c r="R128" s="235"/>
      <c r="S128" s="235"/>
      <c r="T128" s="235"/>
      <c r="U128" s="231"/>
      <c r="V128" s="235"/>
      <c r="W128" s="328"/>
      <c r="Y128" s="235"/>
      <c r="Z128" s="235"/>
      <c r="AA128" s="235"/>
      <c r="AB128" s="231"/>
      <c r="AC128" s="235"/>
      <c r="AD128" s="328"/>
      <c r="AF128" s="235"/>
      <c r="AG128" s="235"/>
      <c r="AH128" s="235"/>
      <c r="AI128" s="231"/>
      <c r="AJ128" s="235"/>
      <c r="AK128" s="328"/>
      <c r="AM128" s="235"/>
      <c r="AN128" s="235"/>
      <c r="AO128" s="235"/>
      <c r="AP128" s="231"/>
      <c r="AQ128" s="235"/>
      <c r="AR128" s="328"/>
      <c r="AT128" s="235"/>
      <c r="AU128" s="235"/>
      <c r="AV128" s="231">
        <f t="shared" si="92"/>
        <v>0</v>
      </c>
      <c r="AW128" s="235"/>
      <c r="AX128" s="208"/>
      <c r="AY128" s="235"/>
      <c r="AZ128" s="235"/>
      <c r="BA128" s="235"/>
      <c r="BB128" s="231"/>
      <c r="BC128" s="235"/>
      <c r="BD128" s="328"/>
      <c r="BF128" s="235"/>
      <c r="BG128" s="235"/>
      <c r="BH128" s="235"/>
      <c r="BI128" s="231"/>
      <c r="BJ128" s="235"/>
      <c r="BK128" s="328"/>
      <c r="BM128" s="235"/>
      <c r="BN128" s="235"/>
      <c r="BO128" s="235"/>
      <c r="BP128" s="231"/>
      <c r="BQ128" s="235"/>
      <c r="BR128" s="328"/>
      <c r="BT128" s="235"/>
      <c r="BU128" s="235"/>
      <c r="BV128" s="235"/>
      <c r="BW128" s="231"/>
      <c r="BX128" s="235"/>
      <c r="BY128" s="328"/>
      <c r="CB128" s="235"/>
      <c r="CC128" s="235"/>
      <c r="CD128" s="231">
        <f t="shared" si="93"/>
        <v>0</v>
      </c>
      <c r="CE128" s="235"/>
      <c r="CF128" s="208"/>
      <c r="CG128" s="235"/>
      <c r="CH128" s="235"/>
      <c r="CI128" s="235"/>
      <c r="CJ128" s="231"/>
      <c r="CK128" s="235"/>
      <c r="CL128" s="328"/>
      <c r="CN128" s="235"/>
      <c r="CO128" s="235"/>
      <c r="CP128" s="235"/>
      <c r="CQ128" s="231"/>
      <c r="CR128" s="235"/>
      <c r="CS128" s="328"/>
      <c r="CU128" s="235"/>
      <c r="CV128" s="235"/>
      <c r="CW128" s="235"/>
      <c r="CX128" s="231"/>
      <c r="CY128" s="235"/>
      <c r="CZ128" s="328"/>
      <c r="DB128" s="235"/>
      <c r="DC128" s="235"/>
      <c r="DD128" s="235"/>
      <c r="DE128" s="231"/>
      <c r="DF128" s="235"/>
      <c r="DG128" s="328"/>
      <c r="DI128" s="235"/>
      <c r="DJ128" s="235"/>
      <c r="DK128" s="231">
        <f t="shared" si="94"/>
        <v>0</v>
      </c>
      <c r="DL128" s="235"/>
      <c r="DN128" s="235"/>
      <c r="DO128" s="235"/>
      <c r="DP128" s="231"/>
      <c r="DQ128" s="235"/>
      <c r="DS128" s="235"/>
      <c r="DT128" s="235"/>
      <c r="DU128" s="231"/>
      <c r="DV128" s="235"/>
      <c r="DX128" s="235"/>
      <c r="DY128" s="235"/>
      <c r="DZ128" s="231"/>
      <c r="EA128" s="235"/>
      <c r="EC128" s="235"/>
      <c r="ED128" s="235"/>
      <c r="EE128" s="231"/>
      <c r="EF128" s="235"/>
      <c r="EH128" s="235"/>
      <c r="EI128" s="235"/>
      <c r="EJ128" s="231">
        <f t="shared" si="90"/>
        <v>0</v>
      </c>
      <c r="EK128" s="235"/>
    </row>
    <row r="129" spans="1:141" x14ac:dyDescent="0.3">
      <c r="A129" s="230" t="s">
        <v>922</v>
      </c>
      <c r="B129" s="230"/>
      <c r="C129" s="361"/>
      <c r="D129" s="230"/>
      <c r="E129" s="230"/>
      <c r="G129" s="234"/>
      <c r="H129" s="235"/>
      <c r="I129" s="235"/>
      <c r="J129" s="235"/>
      <c r="K129" s="235"/>
      <c r="L129" s="251"/>
      <c r="M129" s="235"/>
      <c r="N129" s="235"/>
      <c r="O129" s="231">
        <f t="shared" si="91"/>
        <v>0</v>
      </c>
      <c r="P129" s="235"/>
      <c r="R129" s="235"/>
      <c r="S129" s="235"/>
      <c r="T129" s="235"/>
      <c r="U129" s="231"/>
      <c r="V129" s="235"/>
      <c r="W129" s="328"/>
      <c r="Y129" s="235"/>
      <c r="Z129" s="235"/>
      <c r="AA129" s="235"/>
      <c r="AB129" s="231"/>
      <c r="AC129" s="235"/>
      <c r="AD129" s="328"/>
      <c r="AF129" s="235"/>
      <c r="AG129" s="235"/>
      <c r="AH129" s="235"/>
      <c r="AI129" s="231"/>
      <c r="AJ129" s="235"/>
      <c r="AK129" s="328"/>
      <c r="AM129" s="235"/>
      <c r="AN129" s="235"/>
      <c r="AO129" s="235"/>
      <c r="AP129" s="231"/>
      <c r="AQ129" s="235"/>
      <c r="AR129" s="328"/>
      <c r="AT129" s="235"/>
      <c r="AU129" s="235"/>
      <c r="AV129" s="231">
        <f t="shared" si="92"/>
        <v>0</v>
      </c>
      <c r="AW129" s="235"/>
      <c r="AX129" s="208"/>
      <c r="AY129" s="235"/>
      <c r="AZ129" s="235"/>
      <c r="BA129" s="235"/>
      <c r="BB129" s="231"/>
      <c r="BC129" s="235"/>
      <c r="BD129" s="328"/>
      <c r="BF129" s="235"/>
      <c r="BG129" s="235"/>
      <c r="BH129" s="235"/>
      <c r="BI129" s="231"/>
      <c r="BJ129" s="235"/>
      <c r="BK129" s="328"/>
      <c r="BM129" s="235"/>
      <c r="BN129" s="235"/>
      <c r="BO129" s="235"/>
      <c r="BP129" s="231"/>
      <c r="BQ129" s="235"/>
      <c r="BR129" s="328"/>
      <c r="BT129" s="235"/>
      <c r="BU129" s="235"/>
      <c r="BV129" s="235"/>
      <c r="BW129" s="231"/>
      <c r="BX129" s="235"/>
      <c r="BY129" s="328"/>
      <c r="CB129" s="235"/>
      <c r="CC129" s="235"/>
      <c r="CD129" s="231">
        <f t="shared" si="93"/>
        <v>2</v>
      </c>
      <c r="CE129" s="235"/>
      <c r="CF129" s="208"/>
      <c r="CG129" s="235"/>
      <c r="CH129" s="235"/>
      <c r="CI129" s="235"/>
      <c r="CJ129" s="231"/>
      <c r="CK129" s="235"/>
      <c r="CL129" s="328"/>
      <c r="CN129" s="235"/>
      <c r="CO129" s="235"/>
      <c r="CP129" s="235"/>
      <c r="CQ129" s="231">
        <v>2</v>
      </c>
      <c r="CR129" s="235"/>
      <c r="CS129" s="328"/>
      <c r="CU129" s="235"/>
      <c r="CV129" s="235"/>
      <c r="CW129" s="235"/>
      <c r="CX129" s="231"/>
      <c r="CY129" s="235"/>
      <c r="CZ129" s="328"/>
      <c r="DB129" s="235"/>
      <c r="DC129" s="235"/>
      <c r="DD129" s="235"/>
      <c r="DE129" s="231"/>
      <c r="DF129" s="235"/>
      <c r="DG129" s="328"/>
      <c r="DI129" s="235"/>
      <c r="DJ129" s="235"/>
      <c r="DK129" s="231">
        <f t="shared" si="94"/>
        <v>0</v>
      </c>
      <c r="DL129" s="235"/>
      <c r="DN129" s="235"/>
      <c r="DO129" s="235"/>
      <c r="DP129" s="231"/>
      <c r="DQ129" s="235"/>
      <c r="DS129" s="235"/>
      <c r="DT129" s="235"/>
      <c r="DU129" s="231"/>
      <c r="DV129" s="235"/>
      <c r="DX129" s="235"/>
      <c r="DY129" s="235"/>
      <c r="DZ129" s="231"/>
      <c r="EA129" s="235"/>
      <c r="EC129" s="235"/>
      <c r="ED129" s="235"/>
      <c r="EE129" s="231"/>
      <c r="EF129" s="235"/>
      <c r="EH129" s="235"/>
      <c r="EI129" s="235"/>
      <c r="EJ129" s="231">
        <f t="shared" si="90"/>
        <v>2</v>
      </c>
      <c r="EK129" s="235"/>
    </row>
    <row r="130" spans="1:141" x14ac:dyDescent="0.3">
      <c r="A130" s="230" t="s">
        <v>923</v>
      </c>
      <c r="B130" s="230"/>
      <c r="C130" s="361"/>
      <c r="D130" s="230"/>
      <c r="E130" s="230"/>
      <c r="G130" s="234"/>
      <c r="H130" s="235"/>
      <c r="I130" s="235"/>
      <c r="J130" s="235"/>
      <c r="K130" s="235"/>
      <c r="L130" s="251"/>
      <c r="M130" s="235"/>
      <c r="N130" s="235"/>
      <c r="O130" s="231">
        <f t="shared" si="91"/>
        <v>0</v>
      </c>
      <c r="P130" s="235"/>
      <c r="R130" s="235"/>
      <c r="S130" s="235"/>
      <c r="T130" s="235"/>
      <c r="U130" s="231"/>
      <c r="V130" s="235"/>
      <c r="W130" s="328"/>
      <c r="Y130" s="235"/>
      <c r="Z130" s="235"/>
      <c r="AA130" s="235"/>
      <c r="AB130" s="231"/>
      <c r="AC130" s="235"/>
      <c r="AD130" s="328"/>
      <c r="AF130" s="235"/>
      <c r="AG130" s="235"/>
      <c r="AH130" s="235"/>
      <c r="AI130" s="231"/>
      <c r="AJ130" s="235"/>
      <c r="AK130" s="328"/>
      <c r="AM130" s="235"/>
      <c r="AN130" s="235"/>
      <c r="AO130" s="235"/>
      <c r="AP130" s="231"/>
      <c r="AQ130" s="235"/>
      <c r="AR130" s="328"/>
      <c r="AT130" s="235"/>
      <c r="AU130" s="235"/>
      <c r="AV130" s="231">
        <f t="shared" si="92"/>
        <v>1</v>
      </c>
      <c r="AW130" s="235"/>
      <c r="AX130" s="208"/>
      <c r="AY130" s="235"/>
      <c r="AZ130" s="235"/>
      <c r="BA130" s="235"/>
      <c r="BB130" s="231"/>
      <c r="BC130" s="235"/>
      <c r="BD130" s="328"/>
      <c r="BF130" s="235"/>
      <c r="BG130" s="235"/>
      <c r="BH130" s="235"/>
      <c r="BI130" s="231"/>
      <c r="BJ130" s="235"/>
      <c r="BK130" s="328"/>
      <c r="BM130" s="235"/>
      <c r="BN130" s="235"/>
      <c r="BO130" s="235"/>
      <c r="BP130" s="231">
        <v>1</v>
      </c>
      <c r="BQ130" s="235"/>
      <c r="BR130" s="328"/>
      <c r="BT130" s="235"/>
      <c r="BU130" s="235"/>
      <c r="BV130" s="235"/>
      <c r="BW130" s="231"/>
      <c r="BX130" s="235"/>
      <c r="BY130" s="328"/>
      <c r="CB130" s="235"/>
      <c r="CC130" s="235"/>
      <c r="CD130" s="231">
        <f t="shared" si="93"/>
        <v>0</v>
      </c>
      <c r="CE130" s="235"/>
      <c r="CF130" s="208"/>
      <c r="CG130" s="235"/>
      <c r="CH130" s="235"/>
      <c r="CI130" s="235"/>
      <c r="CJ130" s="231"/>
      <c r="CK130" s="235"/>
      <c r="CL130" s="328"/>
      <c r="CN130" s="235"/>
      <c r="CO130" s="235"/>
      <c r="CP130" s="235"/>
      <c r="CQ130" s="231"/>
      <c r="CR130" s="235"/>
      <c r="CS130" s="328"/>
      <c r="CU130" s="235"/>
      <c r="CV130" s="235"/>
      <c r="CW130" s="235"/>
      <c r="CX130" s="231"/>
      <c r="CY130" s="235"/>
      <c r="CZ130" s="328"/>
      <c r="DB130" s="235"/>
      <c r="DC130" s="235"/>
      <c r="DD130" s="235"/>
      <c r="DE130" s="231"/>
      <c r="DF130" s="235"/>
      <c r="DG130" s="328"/>
      <c r="DI130" s="235"/>
      <c r="DJ130" s="235"/>
      <c r="DK130" s="231">
        <f t="shared" si="94"/>
        <v>0</v>
      </c>
      <c r="DL130" s="235"/>
      <c r="DN130" s="235"/>
      <c r="DO130" s="235"/>
      <c r="DP130" s="231"/>
      <c r="DQ130" s="235"/>
      <c r="DS130" s="235"/>
      <c r="DT130" s="235"/>
      <c r="DU130" s="231"/>
      <c r="DV130" s="235"/>
      <c r="DX130" s="235"/>
      <c r="DY130" s="235"/>
      <c r="DZ130" s="231"/>
      <c r="EA130" s="235"/>
      <c r="EC130" s="235"/>
      <c r="ED130" s="235"/>
      <c r="EE130" s="231"/>
      <c r="EF130" s="235"/>
      <c r="EH130" s="235"/>
      <c r="EI130" s="235"/>
      <c r="EJ130" s="231">
        <f t="shared" si="90"/>
        <v>1</v>
      </c>
      <c r="EK130" s="235"/>
    </row>
    <row r="131" spans="1:141" x14ac:dyDescent="0.3">
      <c r="A131" s="230" t="s">
        <v>924</v>
      </c>
      <c r="B131" s="230"/>
      <c r="C131" s="361"/>
      <c r="D131" s="230"/>
      <c r="E131" s="230"/>
      <c r="G131" s="234"/>
      <c r="H131" s="235"/>
      <c r="I131" s="235"/>
      <c r="J131" s="235"/>
      <c r="K131" s="235"/>
      <c r="L131" s="251"/>
      <c r="M131" s="235"/>
      <c r="N131" s="235"/>
      <c r="O131" s="231">
        <f t="shared" si="91"/>
        <v>0</v>
      </c>
      <c r="P131" s="235"/>
      <c r="R131" s="235"/>
      <c r="S131" s="235"/>
      <c r="T131" s="235"/>
      <c r="U131" s="231"/>
      <c r="V131" s="235"/>
      <c r="W131" s="328"/>
      <c r="Y131" s="235"/>
      <c r="Z131" s="235"/>
      <c r="AA131" s="235"/>
      <c r="AB131" s="231"/>
      <c r="AC131" s="235"/>
      <c r="AD131" s="328"/>
      <c r="AF131" s="235"/>
      <c r="AG131" s="235"/>
      <c r="AH131" s="235"/>
      <c r="AI131" s="231"/>
      <c r="AJ131" s="235"/>
      <c r="AK131" s="328"/>
      <c r="AM131" s="235"/>
      <c r="AN131" s="235"/>
      <c r="AO131" s="235"/>
      <c r="AP131" s="231"/>
      <c r="AQ131" s="235"/>
      <c r="AR131" s="328"/>
      <c r="AT131" s="235"/>
      <c r="AU131" s="235"/>
      <c r="AV131" s="231">
        <f t="shared" si="92"/>
        <v>1</v>
      </c>
      <c r="AW131" s="235"/>
      <c r="AX131" s="208"/>
      <c r="AY131" s="235"/>
      <c r="AZ131" s="235"/>
      <c r="BA131" s="235"/>
      <c r="BB131" s="231"/>
      <c r="BC131" s="235"/>
      <c r="BD131" s="328"/>
      <c r="BF131" s="235"/>
      <c r="BG131" s="235"/>
      <c r="BH131" s="235"/>
      <c r="BI131" s="231"/>
      <c r="BJ131" s="235"/>
      <c r="BK131" s="328"/>
      <c r="BM131" s="235"/>
      <c r="BN131" s="235"/>
      <c r="BO131" s="235"/>
      <c r="BP131" s="231">
        <v>1</v>
      </c>
      <c r="BQ131" s="235"/>
      <c r="BR131" s="328"/>
      <c r="BT131" s="235"/>
      <c r="BU131" s="235"/>
      <c r="BV131" s="235"/>
      <c r="BW131" s="231"/>
      <c r="BX131" s="235"/>
      <c r="BY131" s="328"/>
      <c r="CB131" s="235"/>
      <c r="CC131" s="235"/>
      <c r="CD131" s="231">
        <f t="shared" si="93"/>
        <v>0</v>
      </c>
      <c r="CE131" s="235"/>
      <c r="CF131" s="208"/>
      <c r="CG131" s="235"/>
      <c r="CH131" s="235"/>
      <c r="CI131" s="235"/>
      <c r="CJ131" s="231"/>
      <c r="CK131" s="235"/>
      <c r="CL131" s="328"/>
      <c r="CN131" s="235"/>
      <c r="CO131" s="235"/>
      <c r="CP131" s="235"/>
      <c r="CQ131" s="231"/>
      <c r="CR131" s="235"/>
      <c r="CS131" s="328"/>
      <c r="CU131" s="235"/>
      <c r="CV131" s="235"/>
      <c r="CW131" s="235"/>
      <c r="CX131" s="231"/>
      <c r="CY131" s="235"/>
      <c r="CZ131" s="328"/>
      <c r="DB131" s="235"/>
      <c r="DC131" s="235"/>
      <c r="DD131" s="235"/>
      <c r="DE131" s="231"/>
      <c r="DF131" s="235"/>
      <c r="DG131" s="328"/>
      <c r="DI131" s="235"/>
      <c r="DJ131" s="235"/>
      <c r="DK131" s="231">
        <f t="shared" si="94"/>
        <v>0</v>
      </c>
      <c r="DL131" s="235"/>
      <c r="DN131" s="235"/>
      <c r="DO131" s="235"/>
      <c r="DP131" s="231"/>
      <c r="DQ131" s="235"/>
      <c r="DS131" s="235"/>
      <c r="DT131" s="235"/>
      <c r="DU131" s="231"/>
      <c r="DV131" s="235"/>
      <c r="DX131" s="235"/>
      <c r="DY131" s="235"/>
      <c r="DZ131" s="231"/>
      <c r="EA131" s="235"/>
      <c r="EC131" s="235"/>
      <c r="ED131" s="235"/>
      <c r="EE131" s="231"/>
      <c r="EF131" s="235"/>
      <c r="EH131" s="235"/>
      <c r="EI131" s="235"/>
      <c r="EJ131" s="231">
        <f t="shared" si="90"/>
        <v>1</v>
      </c>
      <c r="EK131" s="235"/>
    </row>
    <row r="132" spans="1:141" x14ac:dyDescent="0.3">
      <c r="A132" s="230" t="s">
        <v>925</v>
      </c>
      <c r="B132" s="230"/>
      <c r="C132" s="361"/>
      <c r="D132" s="230"/>
      <c r="E132" s="230"/>
      <c r="G132" s="234"/>
      <c r="H132" s="235"/>
      <c r="I132" s="235"/>
      <c r="J132" s="235"/>
      <c r="K132" s="235"/>
      <c r="L132" s="251"/>
      <c r="M132" s="235"/>
      <c r="N132" s="235"/>
      <c r="O132" s="231">
        <f t="shared" si="91"/>
        <v>0</v>
      </c>
      <c r="P132" s="235"/>
      <c r="R132" s="235"/>
      <c r="S132" s="235"/>
      <c r="T132" s="235"/>
      <c r="U132" s="231"/>
      <c r="V132" s="235"/>
      <c r="W132" s="328"/>
      <c r="Y132" s="235"/>
      <c r="Z132" s="235"/>
      <c r="AA132" s="235"/>
      <c r="AB132" s="231"/>
      <c r="AC132" s="235"/>
      <c r="AD132" s="328"/>
      <c r="AF132" s="235"/>
      <c r="AG132" s="235"/>
      <c r="AH132" s="235"/>
      <c r="AI132" s="231"/>
      <c r="AJ132" s="235"/>
      <c r="AK132" s="328"/>
      <c r="AM132" s="235"/>
      <c r="AN132" s="235"/>
      <c r="AO132" s="235"/>
      <c r="AP132" s="231"/>
      <c r="AQ132" s="235"/>
      <c r="AR132" s="328"/>
      <c r="AT132" s="235"/>
      <c r="AU132" s="235"/>
      <c r="AV132" s="231">
        <f t="shared" si="92"/>
        <v>1</v>
      </c>
      <c r="AW132" s="235"/>
      <c r="AX132" s="208"/>
      <c r="AY132" s="235"/>
      <c r="AZ132" s="235"/>
      <c r="BA132" s="235"/>
      <c r="BB132" s="231"/>
      <c r="BC132" s="235"/>
      <c r="BD132" s="328"/>
      <c r="BF132" s="235"/>
      <c r="BG132" s="235"/>
      <c r="BH132" s="235"/>
      <c r="BI132" s="231"/>
      <c r="BJ132" s="235"/>
      <c r="BK132" s="328"/>
      <c r="BM132" s="235"/>
      <c r="BN132" s="235"/>
      <c r="BO132" s="235"/>
      <c r="BP132" s="231">
        <v>1</v>
      </c>
      <c r="BQ132" s="235"/>
      <c r="BR132" s="328"/>
      <c r="BT132" s="235"/>
      <c r="BU132" s="235"/>
      <c r="BV132" s="235"/>
      <c r="BW132" s="231"/>
      <c r="BX132" s="235"/>
      <c r="BY132" s="328"/>
      <c r="CB132" s="235"/>
      <c r="CC132" s="235"/>
      <c r="CD132" s="231">
        <f t="shared" si="93"/>
        <v>0</v>
      </c>
      <c r="CE132" s="235"/>
      <c r="CF132" s="208"/>
      <c r="CG132" s="235"/>
      <c r="CH132" s="235"/>
      <c r="CI132" s="235"/>
      <c r="CJ132" s="231"/>
      <c r="CK132" s="235"/>
      <c r="CL132" s="328"/>
      <c r="CN132" s="235"/>
      <c r="CO132" s="235"/>
      <c r="CP132" s="235"/>
      <c r="CQ132" s="231"/>
      <c r="CR132" s="235"/>
      <c r="CS132" s="328"/>
      <c r="CU132" s="235"/>
      <c r="CV132" s="235"/>
      <c r="CW132" s="235"/>
      <c r="CX132" s="231"/>
      <c r="CY132" s="235"/>
      <c r="CZ132" s="328"/>
      <c r="DB132" s="235"/>
      <c r="DC132" s="235"/>
      <c r="DD132" s="235"/>
      <c r="DE132" s="231"/>
      <c r="DF132" s="235"/>
      <c r="DG132" s="328"/>
      <c r="DI132" s="235"/>
      <c r="DJ132" s="235"/>
      <c r="DK132" s="231">
        <f t="shared" si="94"/>
        <v>0</v>
      </c>
      <c r="DL132" s="235"/>
      <c r="DN132" s="235"/>
      <c r="DO132" s="235"/>
      <c r="DP132" s="231"/>
      <c r="DQ132" s="235"/>
      <c r="DS132" s="235"/>
      <c r="DT132" s="235"/>
      <c r="DU132" s="231"/>
      <c r="DV132" s="235"/>
      <c r="DX132" s="235"/>
      <c r="DY132" s="235"/>
      <c r="DZ132" s="231"/>
      <c r="EA132" s="235"/>
      <c r="EC132" s="235"/>
      <c r="ED132" s="235"/>
      <c r="EE132" s="231"/>
      <c r="EF132" s="235"/>
      <c r="EH132" s="235"/>
      <c r="EI132" s="235"/>
      <c r="EJ132" s="231">
        <f t="shared" si="90"/>
        <v>1</v>
      </c>
      <c r="EK132" s="235"/>
    </row>
    <row r="133" spans="1:141" x14ac:dyDescent="0.3">
      <c r="A133" s="230" t="s">
        <v>1085</v>
      </c>
      <c r="B133" s="230" t="s">
        <v>1090</v>
      </c>
      <c r="C133" s="361"/>
      <c r="D133" s="230"/>
      <c r="E133" s="230"/>
      <c r="G133" s="234"/>
      <c r="H133" s="235"/>
      <c r="I133" s="235"/>
      <c r="J133" s="235"/>
      <c r="K133" s="235"/>
      <c r="L133" s="251"/>
      <c r="M133" s="235"/>
      <c r="N133" s="235"/>
      <c r="O133" s="231">
        <f t="shared" si="91"/>
        <v>0</v>
      </c>
      <c r="P133" s="235"/>
      <c r="R133" s="235"/>
      <c r="S133" s="235"/>
      <c r="T133" s="235"/>
      <c r="U133" s="231"/>
      <c r="V133" s="235"/>
      <c r="W133" s="328"/>
      <c r="Y133" s="235"/>
      <c r="Z133" s="235"/>
      <c r="AA133" s="235"/>
      <c r="AB133" s="231"/>
      <c r="AC133" s="235"/>
      <c r="AD133" s="328"/>
      <c r="AF133" s="235"/>
      <c r="AG133" s="235"/>
      <c r="AH133" s="235"/>
      <c r="AI133" s="231"/>
      <c r="AJ133" s="235"/>
      <c r="AK133" s="328"/>
      <c r="AM133" s="235"/>
      <c r="AN133" s="235"/>
      <c r="AO133" s="235"/>
      <c r="AP133" s="231"/>
      <c r="AQ133" s="235"/>
      <c r="AR133" s="328"/>
      <c r="AT133" s="235"/>
      <c r="AU133" s="235"/>
      <c r="AV133" s="231">
        <f t="shared" si="92"/>
        <v>0</v>
      </c>
      <c r="AW133" s="235"/>
      <c r="AX133" s="208"/>
      <c r="AY133" s="235"/>
      <c r="AZ133" s="235"/>
      <c r="BA133" s="235"/>
      <c r="BB133" s="231"/>
      <c r="BC133" s="235"/>
      <c r="BD133" s="328"/>
      <c r="BF133" s="235"/>
      <c r="BG133" s="235"/>
      <c r="BH133" s="235"/>
      <c r="BI133" s="231"/>
      <c r="BJ133" s="235"/>
      <c r="BK133" s="328"/>
      <c r="BM133" s="235"/>
      <c r="BN133" s="235"/>
      <c r="BO133" s="235"/>
      <c r="BP133" s="231"/>
      <c r="BQ133" s="235"/>
      <c r="BR133" s="328"/>
      <c r="BT133" s="235"/>
      <c r="BU133" s="235"/>
      <c r="BV133" s="235"/>
      <c r="BW133" s="231"/>
      <c r="BX133" s="235"/>
      <c r="BY133" s="328"/>
      <c r="CB133" s="235"/>
      <c r="CC133" s="235"/>
      <c r="CD133" s="231">
        <f t="shared" ref="CD133:CD142" si="95">SUM(CJ133,CQ133,CX133,DE133)</f>
        <v>8</v>
      </c>
      <c r="CE133" s="235"/>
      <c r="CF133" s="208"/>
      <c r="CG133" s="235"/>
      <c r="CH133" s="235"/>
      <c r="CI133" s="235"/>
      <c r="CJ133" s="231"/>
      <c r="CK133" s="235"/>
      <c r="CL133" s="328"/>
      <c r="CN133" s="235"/>
      <c r="CO133" s="235"/>
      <c r="CP133" s="235"/>
      <c r="CQ133" s="231"/>
      <c r="CR133" s="235"/>
      <c r="CS133" s="328"/>
      <c r="CU133" s="235"/>
      <c r="CV133" s="235"/>
      <c r="CW133" s="235"/>
      <c r="CX133" s="231"/>
      <c r="CY133" s="235"/>
      <c r="CZ133" s="328"/>
      <c r="DB133" s="235"/>
      <c r="DC133" s="235"/>
      <c r="DD133" s="235"/>
      <c r="DE133" s="231">
        <v>8</v>
      </c>
      <c r="DF133" s="235"/>
      <c r="DG133" s="328"/>
      <c r="DI133" s="235"/>
      <c r="DJ133" s="235"/>
      <c r="DK133" s="231">
        <f t="shared" si="94"/>
        <v>0</v>
      </c>
      <c r="DL133" s="235"/>
      <c r="DN133" s="235"/>
      <c r="DO133" s="235"/>
      <c r="DP133" s="231"/>
      <c r="DQ133" s="235"/>
      <c r="DS133" s="235"/>
      <c r="DT133" s="235"/>
      <c r="DU133" s="231"/>
      <c r="DV133" s="235"/>
      <c r="DX133" s="235"/>
      <c r="DY133" s="235"/>
      <c r="DZ133" s="231"/>
      <c r="EA133" s="235"/>
      <c r="EC133" s="235"/>
      <c r="ED133" s="235"/>
      <c r="EE133" s="231"/>
      <c r="EF133" s="235"/>
      <c r="EH133" s="235"/>
      <c r="EI133" s="235"/>
      <c r="EJ133" s="231">
        <f t="shared" si="90"/>
        <v>8</v>
      </c>
      <c r="EK133" s="235"/>
    </row>
    <row r="134" spans="1:141" x14ac:dyDescent="0.3">
      <c r="A134" s="230" t="s">
        <v>1086</v>
      </c>
      <c r="B134" s="230" t="s">
        <v>973</v>
      </c>
      <c r="C134" s="361"/>
      <c r="D134" s="230"/>
      <c r="E134" s="230"/>
      <c r="G134" s="234"/>
      <c r="H134" s="235"/>
      <c r="I134" s="235"/>
      <c r="J134" s="235"/>
      <c r="K134" s="235"/>
      <c r="L134" s="251"/>
      <c r="M134" s="235"/>
      <c r="N134" s="235"/>
      <c r="O134" s="231">
        <f t="shared" ref="O134" si="96">SUM(U134,AB134,AI134,AP134)</f>
        <v>0</v>
      </c>
      <c r="P134" s="235"/>
      <c r="R134" s="235"/>
      <c r="S134" s="235"/>
      <c r="T134" s="235"/>
      <c r="U134" s="231"/>
      <c r="V134" s="235"/>
      <c r="W134" s="328"/>
      <c r="Y134" s="235"/>
      <c r="Z134" s="235"/>
      <c r="AA134" s="235"/>
      <c r="AB134" s="231"/>
      <c r="AC134" s="235"/>
      <c r="AD134" s="328"/>
      <c r="AF134" s="235"/>
      <c r="AG134" s="235"/>
      <c r="AH134" s="235"/>
      <c r="AI134" s="231"/>
      <c r="AJ134" s="235"/>
      <c r="AK134" s="328"/>
      <c r="AM134" s="235"/>
      <c r="AN134" s="235"/>
      <c r="AO134" s="235"/>
      <c r="AP134" s="231"/>
      <c r="AQ134" s="235"/>
      <c r="AR134" s="328"/>
      <c r="AT134" s="235"/>
      <c r="AU134" s="235"/>
      <c r="AV134" s="231">
        <f t="shared" ref="AV134" si="97">SUM(BB134,BI134,BP134,BW134)</f>
        <v>8</v>
      </c>
      <c r="AW134" s="235"/>
      <c r="AX134" s="208"/>
      <c r="AY134" s="235"/>
      <c r="AZ134" s="235"/>
      <c r="BA134" s="235"/>
      <c r="BB134" s="231"/>
      <c r="BC134" s="235"/>
      <c r="BD134" s="328"/>
      <c r="BF134" s="235"/>
      <c r="BG134" s="235"/>
      <c r="BH134" s="235"/>
      <c r="BI134" s="231"/>
      <c r="BJ134" s="235"/>
      <c r="BK134" s="328"/>
      <c r="BM134" s="235"/>
      <c r="BN134" s="235"/>
      <c r="BO134" s="235"/>
      <c r="BP134" s="231"/>
      <c r="BQ134" s="235"/>
      <c r="BR134" s="328"/>
      <c r="BT134" s="235"/>
      <c r="BU134" s="235"/>
      <c r="BV134" s="235"/>
      <c r="BW134" s="231">
        <v>8</v>
      </c>
      <c r="BX134" s="235"/>
      <c r="BY134" s="328"/>
      <c r="CB134" s="235"/>
      <c r="CC134" s="235"/>
      <c r="CD134" s="231">
        <f t="shared" ref="CD134" si="98">SUM(CJ134,CQ134,CX134,DE134)</f>
        <v>0</v>
      </c>
      <c r="CE134" s="235"/>
      <c r="CF134" s="208"/>
      <c r="CG134" s="235"/>
      <c r="CH134" s="235"/>
      <c r="CI134" s="235"/>
      <c r="CJ134" s="231"/>
      <c r="CK134" s="235"/>
      <c r="CL134" s="328"/>
      <c r="CN134" s="235"/>
      <c r="CO134" s="235"/>
      <c r="CP134" s="235"/>
      <c r="CQ134" s="231"/>
      <c r="CR134" s="235"/>
      <c r="CS134" s="328"/>
      <c r="CU134" s="235"/>
      <c r="CV134" s="235"/>
      <c r="CW134" s="235"/>
      <c r="CX134" s="231"/>
      <c r="CY134" s="235"/>
      <c r="CZ134" s="328"/>
      <c r="DB134" s="235"/>
      <c r="DC134" s="235"/>
      <c r="DD134" s="235"/>
      <c r="DE134" s="231"/>
      <c r="DF134" s="235"/>
      <c r="DG134" s="328"/>
      <c r="DI134" s="235"/>
      <c r="DJ134" s="235"/>
      <c r="DK134" s="231">
        <f t="shared" ref="DK134" si="99">SUM(DP134,DU134,DZ134,EE134)</f>
        <v>0</v>
      </c>
      <c r="DL134" s="235"/>
      <c r="DN134" s="235"/>
      <c r="DO134" s="235"/>
      <c r="DP134" s="231"/>
      <c r="DQ134" s="235"/>
      <c r="DS134" s="235"/>
      <c r="DT134" s="235"/>
      <c r="DU134" s="231"/>
      <c r="DV134" s="235"/>
      <c r="DX134" s="235"/>
      <c r="DY134" s="235"/>
      <c r="DZ134" s="231"/>
      <c r="EA134" s="235"/>
      <c r="EC134" s="235"/>
      <c r="ED134" s="235"/>
      <c r="EE134" s="231"/>
      <c r="EF134" s="235"/>
      <c r="EH134" s="235"/>
      <c r="EI134" s="235"/>
      <c r="EJ134" s="231">
        <f t="shared" ref="EJ134" si="100">SUM(O134,AV134,CD134,DK134)</f>
        <v>8</v>
      </c>
      <c r="EK134" s="235"/>
    </row>
    <row r="135" spans="1:141" x14ac:dyDescent="0.3">
      <c r="A135" s="230" t="s">
        <v>1087</v>
      </c>
      <c r="B135" s="230" t="s">
        <v>1158</v>
      </c>
      <c r="C135" s="361"/>
      <c r="D135" s="230"/>
      <c r="E135" s="230"/>
      <c r="G135" s="234"/>
      <c r="H135" s="235"/>
      <c r="I135" s="235"/>
      <c r="J135" s="235"/>
      <c r="K135" s="235"/>
      <c r="L135" s="251"/>
      <c r="M135" s="235"/>
      <c r="N135" s="235"/>
      <c r="O135" s="231">
        <f t="shared" ref="O135" si="101">SUM(U135,AB135,AI135,AP135)</f>
        <v>0</v>
      </c>
      <c r="P135" s="235"/>
      <c r="R135" s="235"/>
      <c r="S135" s="235"/>
      <c r="T135" s="235"/>
      <c r="U135" s="231"/>
      <c r="V135" s="235"/>
      <c r="W135" s="328"/>
      <c r="Y135" s="235"/>
      <c r="Z135" s="235"/>
      <c r="AA135" s="235"/>
      <c r="AB135" s="231"/>
      <c r="AC135" s="235"/>
      <c r="AD135" s="328"/>
      <c r="AF135" s="235"/>
      <c r="AG135" s="235"/>
      <c r="AH135" s="235"/>
      <c r="AI135" s="231"/>
      <c r="AJ135" s="235"/>
      <c r="AK135" s="328"/>
      <c r="AM135" s="235"/>
      <c r="AN135" s="235"/>
      <c r="AO135" s="235"/>
      <c r="AP135" s="231"/>
      <c r="AQ135" s="235"/>
      <c r="AR135" s="328"/>
      <c r="AT135" s="235"/>
      <c r="AU135" s="235"/>
      <c r="AV135" s="231">
        <f t="shared" ref="AV135" si="102">SUM(BB135,BI135,BP135,BW135)</f>
        <v>0</v>
      </c>
      <c r="AW135" s="235"/>
      <c r="AX135" s="208"/>
      <c r="AY135" s="235"/>
      <c r="AZ135" s="235"/>
      <c r="BA135" s="235"/>
      <c r="BB135" s="231"/>
      <c r="BC135" s="235"/>
      <c r="BD135" s="328"/>
      <c r="BF135" s="235"/>
      <c r="BG135" s="235"/>
      <c r="BH135" s="235"/>
      <c r="BI135" s="231"/>
      <c r="BJ135" s="235"/>
      <c r="BK135" s="328"/>
      <c r="BM135" s="235"/>
      <c r="BN135" s="235"/>
      <c r="BO135" s="235"/>
      <c r="BP135" s="231"/>
      <c r="BQ135" s="235"/>
      <c r="BR135" s="328"/>
      <c r="BT135" s="235"/>
      <c r="BU135" s="235"/>
      <c r="BV135" s="235"/>
      <c r="BW135" s="231"/>
      <c r="BX135" s="235"/>
      <c r="BY135" s="328"/>
      <c r="CB135" s="235"/>
      <c r="CC135" s="235"/>
      <c r="CD135" s="231">
        <f t="shared" ref="CD135" si="103">SUM(CJ135,CQ135,CX135,DE135)</f>
        <v>8</v>
      </c>
      <c r="CE135" s="235"/>
      <c r="CF135" s="208"/>
      <c r="CG135" s="235"/>
      <c r="CH135" s="235"/>
      <c r="CI135" s="235"/>
      <c r="CJ135" s="231"/>
      <c r="CK135" s="235"/>
      <c r="CL135" s="328"/>
      <c r="CN135" s="235"/>
      <c r="CO135" s="235"/>
      <c r="CP135" s="235"/>
      <c r="CQ135" s="231"/>
      <c r="CR135" s="235"/>
      <c r="CS135" s="328"/>
      <c r="CU135" s="235"/>
      <c r="CV135" s="235"/>
      <c r="CW135" s="235"/>
      <c r="CX135" s="231"/>
      <c r="CY135" s="235"/>
      <c r="CZ135" s="328"/>
      <c r="DB135" s="235"/>
      <c r="DC135" s="235"/>
      <c r="DD135" s="235"/>
      <c r="DE135" s="231">
        <v>8</v>
      </c>
      <c r="DF135" s="235"/>
      <c r="DG135" s="328"/>
      <c r="DI135" s="235"/>
      <c r="DJ135" s="235"/>
      <c r="DK135" s="231">
        <f t="shared" ref="DK135" si="104">SUM(DP135,DU135,DZ135,EE135)</f>
        <v>0</v>
      </c>
      <c r="DL135" s="235"/>
      <c r="DN135" s="235"/>
      <c r="DO135" s="235"/>
      <c r="DP135" s="231"/>
      <c r="DQ135" s="235"/>
      <c r="DS135" s="235"/>
      <c r="DT135" s="235"/>
      <c r="DU135" s="231"/>
      <c r="DV135" s="235"/>
      <c r="DX135" s="235"/>
      <c r="DY135" s="235"/>
      <c r="DZ135" s="231"/>
      <c r="EA135" s="235"/>
      <c r="EC135" s="235"/>
      <c r="ED135" s="235"/>
      <c r="EE135" s="231"/>
      <c r="EF135" s="235"/>
      <c r="EH135" s="235"/>
      <c r="EI135" s="235"/>
      <c r="EJ135" s="231">
        <f t="shared" ref="EJ135" si="105">SUM(O135,AV135,CD135,DK135)</f>
        <v>8</v>
      </c>
      <c r="EK135" s="235"/>
    </row>
    <row r="136" spans="1:141" x14ac:dyDescent="0.3">
      <c r="A136" s="230" t="s">
        <v>1088</v>
      </c>
      <c r="B136" s="230" t="s">
        <v>1159</v>
      </c>
      <c r="C136" s="361"/>
      <c r="D136" s="230"/>
      <c r="E136" s="230"/>
      <c r="G136" s="234"/>
      <c r="H136" s="235"/>
      <c r="I136" s="235"/>
      <c r="J136" s="235"/>
      <c r="K136" s="235"/>
      <c r="L136" s="251"/>
      <c r="M136" s="235"/>
      <c r="N136" s="235"/>
      <c r="O136" s="231">
        <f t="shared" ref="O136" si="106">SUM(U136,AB136,AI136,AP136)</f>
        <v>0</v>
      </c>
      <c r="P136" s="235"/>
      <c r="R136" s="235"/>
      <c r="S136" s="235"/>
      <c r="T136" s="235"/>
      <c r="U136" s="231"/>
      <c r="V136" s="235"/>
      <c r="W136" s="328"/>
      <c r="Y136" s="235"/>
      <c r="Z136" s="235"/>
      <c r="AA136" s="235"/>
      <c r="AB136" s="231"/>
      <c r="AC136" s="235"/>
      <c r="AD136" s="328"/>
      <c r="AF136" s="235"/>
      <c r="AG136" s="235"/>
      <c r="AH136" s="235"/>
      <c r="AI136" s="231"/>
      <c r="AJ136" s="235"/>
      <c r="AK136" s="328"/>
      <c r="AM136" s="235"/>
      <c r="AN136" s="235"/>
      <c r="AO136" s="235"/>
      <c r="AP136" s="231"/>
      <c r="AQ136" s="235"/>
      <c r="AR136" s="328"/>
      <c r="AT136" s="235"/>
      <c r="AU136" s="235"/>
      <c r="AV136" s="231">
        <f t="shared" ref="AV136" si="107">SUM(BB136,BI136,BP136,BW136)</f>
        <v>0</v>
      </c>
      <c r="AW136" s="235"/>
      <c r="AX136" s="208"/>
      <c r="AY136" s="235"/>
      <c r="AZ136" s="235"/>
      <c r="BA136" s="235"/>
      <c r="BB136" s="231"/>
      <c r="BC136" s="235"/>
      <c r="BD136" s="328"/>
      <c r="BF136" s="235"/>
      <c r="BG136" s="235"/>
      <c r="BH136" s="235"/>
      <c r="BI136" s="231"/>
      <c r="BJ136" s="235"/>
      <c r="BK136" s="328"/>
      <c r="BM136" s="235"/>
      <c r="BN136" s="235"/>
      <c r="BO136" s="235"/>
      <c r="BP136" s="231"/>
      <c r="BQ136" s="235"/>
      <c r="BR136" s="328"/>
      <c r="BT136" s="235"/>
      <c r="BU136" s="235"/>
      <c r="BV136" s="235"/>
      <c r="BW136" s="231"/>
      <c r="BX136" s="235"/>
      <c r="BY136" s="328"/>
      <c r="CB136" s="235"/>
      <c r="CC136" s="235"/>
      <c r="CD136" s="231">
        <f t="shared" ref="CD136" si="108">SUM(CJ136,CQ136,CX136,DE136)</f>
        <v>2</v>
      </c>
      <c r="CE136" s="235"/>
      <c r="CF136" s="208"/>
      <c r="CG136" s="235"/>
      <c r="CH136" s="235"/>
      <c r="CI136" s="235"/>
      <c r="CJ136" s="231"/>
      <c r="CK136" s="235"/>
      <c r="CL136" s="328"/>
      <c r="CN136" s="235"/>
      <c r="CO136" s="235"/>
      <c r="CP136" s="235"/>
      <c r="CQ136" s="231"/>
      <c r="CR136" s="235"/>
      <c r="CS136" s="328"/>
      <c r="CU136" s="235"/>
      <c r="CV136" s="235"/>
      <c r="CW136" s="235"/>
      <c r="CX136" s="231"/>
      <c r="CY136" s="235"/>
      <c r="CZ136" s="328"/>
      <c r="DB136" s="235"/>
      <c r="DC136" s="235"/>
      <c r="DD136" s="235"/>
      <c r="DE136" s="231">
        <v>2</v>
      </c>
      <c r="DF136" s="235"/>
      <c r="DG136" s="328"/>
      <c r="DI136" s="235"/>
      <c r="DJ136" s="235"/>
      <c r="DK136" s="231">
        <f t="shared" ref="DK136" si="109">SUM(DP136,DU136,DZ136,EE136)</f>
        <v>0</v>
      </c>
      <c r="DL136" s="235"/>
      <c r="DN136" s="235"/>
      <c r="DO136" s="235"/>
      <c r="DP136" s="231"/>
      <c r="DQ136" s="235"/>
      <c r="DS136" s="235"/>
      <c r="DT136" s="235"/>
      <c r="DU136" s="231"/>
      <c r="DV136" s="235"/>
      <c r="DX136" s="235"/>
      <c r="DY136" s="235"/>
      <c r="DZ136" s="231"/>
      <c r="EA136" s="235"/>
      <c r="EC136" s="235"/>
      <c r="ED136" s="235"/>
      <c r="EE136" s="231"/>
      <c r="EF136" s="235"/>
      <c r="EH136" s="235"/>
      <c r="EI136" s="235"/>
      <c r="EJ136" s="231">
        <f t="shared" ref="EJ136" si="110">SUM(O136,AV136,CD136,DK136)</f>
        <v>2</v>
      </c>
      <c r="EK136" s="235"/>
    </row>
    <row r="137" spans="1:141" x14ac:dyDescent="0.3">
      <c r="A137" s="230" t="s">
        <v>1089</v>
      </c>
      <c r="B137" s="230" t="s">
        <v>1160</v>
      </c>
      <c r="C137" s="361"/>
      <c r="D137" s="230"/>
      <c r="E137" s="230"/>
      <c r="G137" s="234"/>
      <c r="H137" s="235"/>
      <c r="I137" s="235"/>
      <c r="J137" s="235"/>
      <c r="K137" s="235"/>
      <c r="L137" s="251"/>
      <c r="M137" s="235"/>
      <c r="N137" s="235"/>
      <c r="O137" s="231">
        <f t="shared" ref="O137" si="111">SUM(U137,AB137,AI137,AP137)</f>
        <v>0</v>
      </c>
      <c r="P137" s="235"/>
      <c r="R137" s="235"/>
      <c r="S137" s="235"/>
      <c r="T137" s="235"/>
      <c r="U137" s="231"/>
      <c r="V137" s="235"/>
      <c r="W137" s="328"/>
      <c r="Y137" s="235"/>
      <c r="Z137" s="235"/>
      <c r="AA137" s="235"/>
      <c r="AB137" s="231"/>
      <c r="AC137" s="235"/>
      <c r="AD137" s="328"/>
      <c r="AF137" s="235"/>
      <c r="AG137" s="235"/>
      <c r="AH137" s="235"/>
      <c r="AI137" s="231"/>
      <c r="AJ137" s="235"/>
      <c r="AK137" s="328"/>
      <c r="AM137" s="235"/>
      <c r="AN137" s="235"/>
      <c r="AO137" s="235"/>
      <c r="AP137" s="231"/>
      <c r="AQ137" s="235"/>
      <c r="AR137" s="328"/>
      <c r="AT137" s="235"/>
      <c r="AU137" s="235"/>
      <c r="AV137" s="231">
        <f t="shared" ref="AV137" si="112">SUM(BB137,BI137,BP137,BW137)</f>
        <v>0</v>
      </c>
      <c r="AW137" s="235"/>
      <c r="AX137" s="208"/>
      <c r="AY137" s="235"/>
      <c r="AZ137" s="235"/>
      <c r="BA137" s="235"/>
      <c r="BB137" s="231"/>
      <c r="BC137" s="235"/>
      <c r="BD137" s="328"/>
      <c r="BF137" s="235"/>
      <c r="BG137" s="235"/>
      <c r="BH137" s="235"/>
      <c r="BI137" s="231"/>
      <c r="BJ137" s="235"/>
      <c r="BK137" s="328"/>
      <c r="BM137" s="235"/>
      <c r="BN137" s="235"/>
      <c r="BO137" s="235"/>
      <c r="BP137" s="231"/>
      <c r="BQ137" s="235"/>
      <c r="BR137" s="328"/>
      <c r="BT137" s="235"/>
      <c r="BU137" s="235"/>
      <c r="BV137" s="235"/>
      <c r="BW137" s="231"/>
      <c r="BX137" s="235"/>
      <c r="BY137" s="328"/>
      <c r="CB137" s="235"/>
      <c r="CC137" s="235"/>
      <c r="CD137" s="231">
        <f t="shared" ref="CD137" si="113">SUM(CJ137,CQ137,CX137,DE137)</f>
        <v>1</v>
      </c>
      <c r="CE137" s="235"/>
      <c r="CF137" s="208"/>
      <c r="CG137" s="235"/>
      <c r="CH137" s="235"/>
      <c r="CI137" s="235"/>
      <c r="CJ137" s="231"/>
      <c r="CK137" s="235"/>
      <c r="CL137" s="328"/>
      <c r="CN137" s="235"/>
      <c r="CO137" s="235"/>
      <c r="CP137" s="235"/>
      <c r="CQ137" s="231"/>
      <c r="CR137" s="235"/>
      <c r="CS137" s="328"/>
      <c r="CU137" s="235"/>
      <c r="CV137" s="235"/>
      <c r="CW137" s="235"/>
      <c r="CX137" s="231"/>
      <c r="CY137" s="235"/>
      <c r="CZ137" s="328"/>
      <c r="DB137" s="235"/>
      <c r="DC137" s="235"/>
      <c r="DD137" s="235"/>
      <c r="DE137" s="231">
        <v>1</v>
      </c>
      <c r="DF137" s="235"/>
      <c r="DG137" s="328"/>
      <c r="DI137" s="235"/>
      <c r="DJ137" s="235"/>
      <c r="DK137" s="231">
        <f t="shared" ref="DK137" si="114">SUM(DP137,DU137,DZ137,EE137)</f>
        <v>0</v>
      </c>
      <c r="DL137" s="235"/>
      <c r="DN137" s="235"/>
      <c r="DO137" s="235"/>
      <c r="DP137" s="231"/>
      <c r="DQ137" s="235"/>
      <c r="DS137" s="235"/>
      <c r="DT137" s="235"/>
      <c r="DU137" s="231"/>
      <c r="DV137" s="235"/>
      <c r="DX137" s="235"/>
      <c r="DY137" s="235"/>
      <c r="DZ137" s="231"/>
      <c r="EA137" s="235"/>
      <c r="EC137" s="235"/>
      <c r="ED137" s="235"/>
      <c r="EE137" s="231"/>
      <c r="EF137" s="235"/>
      <c r="EH137" s="235"/>
      <c r="EI137" s="235"/>
      <c r="EJ137" s="231">
        <f t="shared" ref="EJ137" si="115">SUM(O137,AV137,CD137,DK137)</f>
        <v>1</v>
      </c>
      <c r="EK137" s="235"/>
    </row>
    <row r="138" spans="1:141" x14ac:dyDescent="0.3">
      <c r="A138" s="230" t="s">
        <v>929</v>
      </c>
      <c r="B138" s="230"/>
      <c r="C138" s="361"/>
      <c r="D138" s="230"/>
      <c r="E138" s="230"/>
      <c r="G138" s="234"/>
      <c r="H138" s="235"/>
      <c r="I138" s="235"/>
      <c r="J138" s="235"/>
      <c r="K138" s="235"/>
      <c r="L138" s="251"/>
      <c r="M138" s="235"/>
      <c r="N138" s="235"/>
      <c r="O138" s="231">
        <f t="shared" si="91"/>
        <v>0</v>
      </c>
      <c r="P138" s="235"/>
      <c r="R138" s="235"/>
      <c r="S138" s="235"/>
      <c r="T138" s="235"/>
      <c r="U138" s="231"/>
      <c r="V138" s="235"/>
      <c r="W138" s="328"/>
      <c r="Y138" s="235"/>
      <c r="Z138" s="235"/>
      <c r="AA138" s="235"/>
      <c r="AB138" s="231"/>
      <c r="AC138" s="235"/>
      <c r="AD138" s="328"/>
      <c r="AF138" s="235"/>
      <c r="AG138" s="235"/>
      <c r="AH138" s="235"/>
      <c r="AI138" s="231"/>
      <c r="AJ138" s="235"/>
      <c r="AK138" s="328"/>
      <c r="AM138" s="235"/>
      <c r="AN138" s="235"/>
      <c r="AO138" s="235"/>
      <c r="AP138" s="231"/>
      <c r="AQ138" s="235"/>
      <c r="AR138" s="328"/>
      <c r="AT138" s="235"/>
      <c r="AU138" s="235"/>
      <c r="AV138" s="231">
        <f t="shared" si="92"/>
        <v>0</v>
      </c>
      <c r="AW138" s="235"/>
      <c r="AX138" s="208"/>
      <c r="AY138" s="235"/>
      <c r="AZ138" s="235"/>
      <c r="BA138" s="235"/>
      <c r="BB138" s="231"/>
      <c r="BC138" s="235"/>
      <c r="BD138" s="328"/>
      <c r="BF138" s="235"/>
      <c r="BG138" s="235"/>
      <c r="BH138" s="235"/>
      <c r="BI138" s="231"/>
      <c r="BJ138" s="235"/>
      <c r="BK138" s="328"/>
      <c r="BM138" s="235"/>
      <c r="BN138" s="235"/>
      <c r="BO138" s="235"/>
      <c r="BP138" s="231"/>
      <c r="BQ138" s="235"/>
      <c r="BR138" s="328"/>
      <c r="BT138" s="235"/>
      <c r="BU138" s="235"/>
      <c r="BV138" s="235"/>
      <c r="BW138" s="231"/>
      <c r="BX138" s="235"/>
      <c r="BY138" s="328"/>
      <c r="CB138" s="235"/>
      <c r="CC138" s="235"/>
      <c r="CD138" s="231">
        <f t="shared" si="95"/>
        <v>0</v>
      </c>
      <c r="CE138" s="235"/>
      <c r="CF138" s="208"/>
      <c r="CG138" s="235"/>
      <c r="CH138" s="235"/>
      <c r="CI138" s="235"/>
      <c r="CJ138" s="231"/>
      <c r="CK138" s="235"/>
      <c r="CL138" s="328"/>
      <c r="CN138" s="235"/>
      <c r="CO138" s="235"/>
      <c r="CP138" s="235"/>
      <c r="CQ138" s="231"/>
      <c r="CR138" s="235"/>
      <c r="CS138" s="328"/>
      <c r="CU138" s="235"/>
      <c r="CV138" s="235"/>
      <c r="CW138" s="235"/>
      <c r="CX138" s="231"/>
      <c r="CY138" s="235"/>
      <c r="CZ138" s="328"/>
      <c r="DB138" s="235"/>
      <c r="DC138" s="235"/>
      <c r="DD138" s="235"/>
      <c r="DE138" s="231"/>
      <c r="DF138" s="235"/>
      <c r="DG138" s="328"/>
      <c r="DI138" s="235"/>
      <c r="DJ138" s="235"/>
      <c r="DK138" s="231">
        <f t="shared" si="94"/>
        <v>0</v>
      </c>
      <c r="DL138" s="235"/>
      <c r="DN138" s="235"/>
      <c r="DO138" s="235"/>
      <c r="DP138" s="231"/>
      <c r="DQ138" s="235"/>
      <c r="DS138" s="235"/>
      <c r="DT138" s="235"/>
      <c r="DU138" s="231"/>
      <c r="DV138" s="235"/>
      <c r="DX138" s="235"/>
      <c r="DY138" s="235"/>
      <c r="DZ138" s="231"/>
      <c r="EA138" s="235"/>
      <c r="EC138" s="235"/>
      <c r="ED138" s="235"/>
      <c r="EE138" s="231"/>
      <c r="EF138" s="235"/>
      <c r="EH138" s="235"/>
      <c r="EI138" s="235"/>
      <c r="EJ138" s="231">
        <f t="shared" si="90"/>
        <v>0</v>
      </c>
      <c r="EK138" s="235"/>
    </row>
    <row r="139" spans="1:141" x14ac:dyDescent="0.3">
      <c r="A139" s="230" t="s">
        <v>0</v>
      </c>
      <c r="B139" s="230"/>
      <c r="C139" s="361"/>
      <c r="D139" s="230"/>
      <c r="E139" s="230"/>
      <c r="G139" s="234"/>
      <c r="H139" s="235"/>
      <c r="I139" s="235"/>
      <c r="J139" s="235"/>
      <c r="K139" s="235"/>
      <c r="L139" s="251"/>
      <c r="M139" s="235"/>
      <c r="N139" s="235"/>
      <c r="O139" s="231">
        <f t="shared" si="91"/>
        <v>0</v>
      </c>
      <c r="P139" s="235"/>
      <c r="R139" s="235"/>
      <c r="S139" s="235"/>
      <c r="T139" s="235"/>
      <c r="U139" s="231"/>
      <c r="V139" s="235"/>
      <c r="W139" s="328"/>
      <c r="Y139" s="235"/>
      <c r="Z139" s="235"/>
      <c r="AA139" s="235"/>
      <c r="AB139" s="231"/>
      <c r="AC139" s="235"/>
      <c r="AD139" s="328"/>
      <c r="AF139" s="235"/>
      <c r="AG139" s="235"/>
      <c r="AH139" s="235"/>
      <c r="AI139" s="231"/>
      <c r="AJ139" s="235"/>
      <c r="AK139" s="328"/>
      <c r="AM139" s="235"/>
      <c r="AN139" s="235"/>
      <c r="AO139" s="235"/>
      <c r="AP139" s="231"/>
      <c r="AQ139" s="235"/>
      <c r="AR139" s="328"/>
      <c r="AT139" s="235"/>
      <c r="AU139" s="235"/>
      <c r="AV139" s="231">
        <f t="shared" si="92"/>
        <v>0</v>
      </c>
      <c r="AW139" s="235"/>
      <c r="AX139" s="208"/>
      <c r="AY139" s="235"/>
      <c r="AZ139" s="235"/>
      <c r="BA139" s="235"/>
      <c r="BB139" s="231"/>
      <c r="BC139" s="235"/>
      <c r="BD139" s="328"/>
      <c r="BF139" s="235"/>
      <c r="BG139" s="235"/>
      <c r="BH139" s="235"/>
      <c r="BI139" s="231"/>
      <c r="BJ139" s="235"/>
      <c r="BK139" s="328"/>
      <c r="BM139" s="235"/>
      <c r="BN139" s="235"/>
      <c r="BO139" s="235"/>
      <c r="BP139" s="231"/>
      <c r="BQ139" s="235"/>
      <c r="BR139" s="328"/>
      <c r="BT139" s="235"/>
      <c r="BU139" s="235"/>
      <c r="BV139" s="235"/>
      <c r="BW139" s="231"/>
      <c r="BX139" s="235"/>
      <c r="BY139" s="328"/>
      <c r="CB139" s="235"/>
      <c r="CC139" s="235"/>
      <c r="CD139" s="231">
        <f t="shared" si="95"/>
        <v>0</v>
      </c>
      <c r="CE139" s="235"/>
      <c r="CF139" s="208"/>
      <c r="CG139" s="235"/>
      <c r="CH139" s="235"/>
      <c r="CI139" s="235"/>
      <c r="CJ139" s="231"/>
      <c r="CK139" s="235"/>
      <c r="CL139" s="328"/>
      <c r="CN139" s="235"/>
      <c r="CO139" s="235"/>
      <c r="CP139" s="235"/>
      <c r="CQ139" s="231"/>
      <c r="CR139" s="235"/>
      <c r="CS139" s="328"/>
      <c r="CU139" s="235"/>
      <c r="CV139" s="235"/>
      <c r="CW139" s="235"/>
      <c r="CX139" s="231"/>
      <c r="CY139" s="235"/>
      <c r="CZ139" s="328"/>
      <c r="DB139" s="235"/>
      <c r="DC139" s="235"/>
      <c r="DD139" s="235"/>
      <c r="DE139" s="231"/>
      <c r="DF139" s="235"/>
      <c r="DG139" s="328"/>
      <c r="DI139" s="235"/>
      <c r="DJ139" s="235"/>
      <c r="DK139" s="231">
        <f t="shared" si="94"/>
        <v>0</v>
      </c>
      <c r="DL139" s="235"/>
      <c r="DN139" s="235"/>
      <c r="DO139" s="235"/>
      <c r="DP139" s="231"/>
      <c r="DQ139" s="235"/>
      <c r="DS139" s="235"/>
      <c r="DT139" s="235"/>
      <c r="DU139" s="231"/>
      <c r="DV139" s="235"/>
      <c r="DX139" s="235"/>
      <c r="DY139" s="235"/>
      <c r="DZ139" s="231"/>
      <c r="EA139" s="235"/>
      <c r="EC139" s="235"/>
      <c r="ED139" s="235"/>
      <c r="EE139" s="231"/>
      <c r="EF139" s="235"/>
      <c r="EH139" s="235"/>
      <c r="EI139" s="235"/>
      <c r="EJ139" s="231">
        <f t="shared" si="90"/>
        <v>0</v>
      </c>
      <c r="EK139" s="235"/>
    </row>
    <row r="140" spans="1:141" x14ac:dyDescent="0.3">
      <c r="A140" s="230" t="s">
        <v>930</v>
      </c>
      <c r="B140" s="230"/>
      <c r="C140" s="361"/>
      <c r="D140" s="230"/>
      <c r="E140" s="230"/>
      <c r="G140" s="234"/>
      <c r="H140" s="235"/>
      <c r="I140" s="235"/>
      <c r="J140" s="235"/>
      <c r="K140" s="235"/>
      <c r="L140" s="251"/>
      <c r="M140" s="235"/>
      <c r="N140" s="235"/>
      <c r="O140" s="231">
        <f t="shared" si="91"/>
        <v>0</v>
      </c>
      <c r="P140" s="235"/>
      <c r="R140" s="235"/>
      <c r="S140" s="235"/>
      <c r="T140" s="235"/>
      <c r="U140" s="231"/>
      <c r="V140" s="235"/>
      <c r="W140" s="328"/>
      <c r="Y140" s="235"/>
      <c r="Z140" s="235"/>
      <c r="AA140" s="235"/>
      <c r="AB140" s="231"/>
      <c r="AC140" s="235"/>
      <c r="AD140" s="328"/>
      <c r="AF140" s="235"/>
      <c r="AG140" s="235"/>
      <c r="AH140" s="235"/>
      <c r="AI140" s="231"/>
      <c r="AJ140" s="235"/>
      <c r="AK140" s="328"/>
      <c r="AM140" s="235"/>
      <c r="AN140" s="235"/>
      <c r="AO140" s="235"/>
      <c r="AP140" s="231"/>
      <c r="AQ140" s="235"/>
      <c r="AR140" s="328"/>
      <c r="AT140" s="235"/>
      <c r="AU140" s="235"/>
      <c r="AV140" s="231">
        <f t="shared" si="92"/>
        <v>0</v>
      </c>
      <c r="AW140" s="235"/>
      <c r="AX140" s="208"/>
      <c r="AY140" s="235"/>
      <c r="AZ140" s="235"/>
      <c r="BA140" s="235"/>
      <c r="BB140" s="231"/>
      <c r="BC140" s="235"/>
      <c r="BD140" s="328"/>
      <c r="BF140" s="235"/>
      <c r="BG140" s="235"/>
      <c r="BH140" s="235"/>
      <c r="BI140" s="231"/>
      <c r="BJ140" s="235"/>
      <c r="BK140" s="328"/>
      <c r="BM140" s="235"/>
      <c r="BN140" s="235"/>
      <c r="BO140" s="235"/>
      <c r="BP140" s="231"/>
      <c r="BQ140" s="235"/>
      <c r="BR140" s="328"/>
      <c r="BT140" s="235"/>
      <c r="BU140" s="235"/>
      <c r="BV140" s="235"/>
      <c r="BW140" s="231"/>
      <c r="BX140" s="235"/>
      <c r="BY140" s="328"/>
      <c r="CB140" s="235"/>
      <c r="CC140" s="235"/>
      <c r="CD140" s="231">
        <f t="shared" si="95"/>
        <v>0</v>
      </c>
      <c r="CE140" s="235"/>
      <c r="CF140" s="208"/>
      <c r="CG140" s="235"/>
      <c r="CH140" s="235"/>
      <c r="CI140" s="235"/>
      <c r="CJ140" s="231"/>
      <c r="CK140" s="235"/>
      <c r="CL140" s="328"/>
      <c r="CN140" s="235"/>
      <c r="CO140" s="235"/>
      <c r="CP140" s="235"/>
      <c r="CQ140" s="231"/>
      <c r="CR140" s="235"/>
      <c r="CS140" s="328"/>
      <c r="CU140" s="235"/>
      <c r="CV140" s="235"/>
      <c r="CW140" s="235"/>
      <c r="CX140" s="231"/>
      <c r="CY140" s="235"/>
      <c r="CZ140" s="328"/>
      <c r="DB140" s="235"/>
      <c r="DC140" s="235"/>
      <c r="DD140" s="235"/>
      <c r="DE140" s="231"/>
      <c r="DF140" s="235"/>
      <c r="DG140" s="328"/>
      <c r="DI140" s="235"/>
      <c r="DJ140" s="235"/>
      <c r="DK140" s="231">
        <f t="shared" si="94"/>
        <v>0</v>
      </c>
      <c r="DL140" s="235"/>
      <c r="DN140" s="235"/>
      <c r="DO140" s="235"/>
      <c r="DP140" s="231"/>
      <c r="DQ140" s="235"/>
      <c r="DS140" s="235"/>
      <c r="DT140" s="235"/>
      <c r="DU140" s="231"/>
      <c r="DV140" s="235"/>
      <c r="DX140" s="235"/>
      <c r="DY140" s="235"/>
      <c r="DZ140" s="231"/>
      <c r="EA140" s="235"/>
      <c r="EC140" s="235"/>
      <c r="ED140" s="235"/>
      <c r="EE140" s="231"/>
      <c r="EF140" s="235"/>
      <c r="EH140" s="235"/>
      <c r="EI140" s="235"/>
      <c r="EJ140" s="231">
        <f t="shared" si="90"/>
        <v>0</v>
      </c>
      <c r="EK140" s="235"/>
    </row>
    <row r="141" spans="1:141" x14ac:dyDescent="0.3">
      <c r="A141" s="230"/>
      <c r="B141" s="230"/>
      <c r="C141" s="361"/>
      <c r="D141" s="230"/>
      <c r="E141" s="230"/>
      <c r="G141" s="234"/>
      <c r="H141" s="235"/>
      <c r="I141" s="235"/>
      <c r="J141" s="235"/>
      <c r="K141" s="235"/>
      <c r="L141" s="251"/>
      <c r="M141" s="235"/>
      <c r="N141" s="235"/>
      <c r="O141" s="231">
        <f t="shared" si="91"/>
        <v>0</v>
      </c>
      <c r="P141" s="235"/>
      <c r="R141" s="235"/>
      <c r="S141" s="235"/>
      <c r="T141" s="235"/>
      <c r="U141" s="231"/>
      <c r="V141" s="235"/>
      <c r="W141" s="328"/>
      <c r="Y141" s="235"/>
      <c r="Z141" s="235"/>
      <c r="AA141" s="235"/>
      <c r="AB141" s="231"/>
      <c r="AC141" s="235"/>
      <c r="AD141" s="328"/>
      <c r="AF141" s="235"/>
      <c r="AG141" s="235"/>
      <c r="AH141" s="235"/>
      <c r="AI141" s="231"/>
      <c r="AJ141" s="235"/>
      <c r="AK141" s="328"/>
      <c r="AM141" s="235"/>
      <c r="AN141" s="235"/>
      <c r="AO141" s="235"/>
      <c r="AP141" s="231"/>
      <c r="AQ141" s="235"/>
      <c r="AR141" s="328"/>
      <c r="AT141" s="235"/>
      <c r="AU141" s="235"/>
      <c r="AV141" s="231">
        <f t="shared" si="92"/>
        <v>0</v>
      </c>
      <c r="AW141" s="235"/>
      <c r="AX141" s="208"/>
      <c r="AY141" s="235"/>
      <c r="AZ141" s="235"/>
      <c r="BA141" s="235"/>
      <c r="BB141" s="231"/>
      <c r="BC141" s="235"/>
      <c r="BD141" s="328"/>
      <c r="BF141" s="235"/>
      <c r="BG141" s="235"/>
      <c r="BH141" s="235"/>
      <c r="BI141" s="231"/>
      <c r="BJ141" s="235"/>
      <c r="BK141" s="328"/>
      <c r="BM141" s="235"/>
      <c r="BN141" s="235"/>
      <c r="BO141" s="235"/>
      <c r="BP141" s="231"/>
      <c r="BQ141" s="235"/>
      <c r="BR141" s="328"/>
      <c r="BT141" s="235"/>
      <c r="BU141" s="235"/>
      <c r="BV141" s="235"/>
      <c r="BW141" s="231"/>
      <c r="BX141" s="235"/>
      <c r="BY141" s="328"/>
      <c r="CB141" s="235"/>
      <c r="CC141" s="235"/>
      <c r="CD141" s="231">
        <f t="shared" si="95"/>
        <v>0</v>
      </c>
      <c r="CE141" s="235"/>
      <c r="CF141" s="208"/>
      <c r="CG141" s="235"/>
      <c r="CH141" s="235"/>
      <c r="CI141" s="235"/>
      <c r="CJ141" s="231"/>
      <c r="CK141" s="235"/>
      <c r="CL141" s="328"/>
      <c r="CN141" s="235"/>
      <c r="CO141" s="235"/>
      <c r="CP141" s="235"/>
      <c r="CQ141" s="231"/>
      <c r="CR141" s="235"/>
      <c r="CS141" s="328"/>
      <c r="CU141" s="235"/>
      <c r="CV141" s="235"/>
      <c r="CW141" s="235"/>
      <c r="CX141" s="231"/>
      <c r="CY141" s="235"/>
      <c r="CZ141" s="328"/>
      <c r="DB141" s="235"/>
      <c r="DC141" s="235"/>
      <c r="DD141" s="235"/>
      <c r="DE141" s="231"/>
      <c r="DF141" s="235"/>
      <c r="DG141" s="328"/>
      <c r="DI141" s="235"/>
      <c r="DJ141" s="235"/>
      <c r="DK141" s="231">
        <f t="shared" si="94"/>
        <v>0</v>
      </c>
      <c r="DL141" s="235"/>
      <c r="DN141" s="235"/>
      <c r="DO141" s="235"/>
      <c r="DP141" s="231"/>
      <c r="DQ141" s="235"/>
      <c r="DS141" s="235"/>
      <c r="DT141" s="235"/>
      <c r="DU141" s="231"/>
      <c r="DV141" s="235"/>
      <c r="DX141" s="235"/>
      <c r="DY141" s="235"/>
      <c r="DZ141" s="231"/>
      <c r="EA141" s="235"/>
      <c r="EC141" s="235"/>
      <c r="ED141" s="235"/>
      <c r="EE141" s="231"/>
      <c r="EF141" s="235"/>
      <c r="EH141" s="235"/>
      <c r="EI141" s="235"/>
      <c r="EJ141" s="231">
        <f t="shared" si="90"/>
        <v>0</v>
      </c>
      <c r="EK141" s="235"/>
    </row>
    <row r="142" spans="1:141" x14ac:dyDescent="0.3">
      <c r="A142" s="230"/>
      <c r="B142" s="230"/>
      <c r="C142" s="361"/>
      <c r="D142" s="230"/>
      <c r="E142" s="230"/>
      <c r="G142" s="234"/>
      <c r="H142" s="235"/>
      <c r="I142" s="235"/>
      <c r="J142" s="235"/>
      <c r="K142" s="235"/>
      <c r="L142" s="251"/>
      <c r="M142" s="235"/>
      <c r="N142" s="235"/>
      <c r="O142" s="231">
        <f t="shared" si="91"/>
        <v>0</v>
      </c>
      <c r="P142" s="235"/>
      <c r="R142" s="235"/>
      <c r="S142" s="235"/>
      <c r="T142" s="235"/>
      <c r="U142" s="231"/>
      <c r="V142" s="235"/>
      <c r="W142" s="328"/>
      <c r="Y142" s="235"/>
      <c r="Z142" s="235"/>
      <c r="AA142" s="235"/>
      <c r="AB142" s="231"/>
      <c r="AC142" s="235"/>
      <c r="AD142" s="328"/>
      <c r="AF142" s="235"/>
      <c r="AG142" s="235"/>
      <c r="AH142" s="235"/>
      <c r="AI142" s="231"/>
      <c r="AJ142" s="235"/>
      <c r="AK142" s="328"/>
      <c r="AM142" s="235"/>
      <c r="AN142" s="235"/>
      <c r="AO142" s="235"/>
      <c r="AP142" s="231"/>
      <c r="AQ142" s="235"/>
      <c r="AR142" s="328"/>
      <c r="AT142" s="235"/>
      <c r="AU142" s="235"/>
      <c r="AV142" s="231">
        <f t="shared" si="92"/>
        <v>0</v>
      </c>
      <c r="AW142" s="235"/>
      <c r="AX142" s="208"/>
      <c r="AY142" s="235"/>
      <c r="AZ142" s="235"/>
      <c r="BA142" s="235"/>
      <c r="BB142" s="231"/>
      <c r="BC142" s="235"/>
      <c r="BD142" s="328"/>
      <c r="BF142" s="235"/>
      <c r="BG142" s="235"/>
      <c r="BH142" s="235"/>
      <c r="BI142" s="231"/>
      <c r="BJ142" s="235"/>
      <c r="BK142" s="328"/>
      <c r="BM142" s="235"/>
      <c r="BN142" s="235"/>
      <c r="BO142" s="235"/>
      <c r="BP142" s="231"/>
      <c r="BQ142" s="235"/>
      <c r="BR142" s="328"/>
      <c r="BT142" s="235"/>
      <c r="BU142" s="235"/>
      <c r="BV142" s="235"/>
      <c r="BW142" s="231"/>
      <c r="BX142" s="235"/>
      <c r="BY142" s="328"/>
      <c r="CB142" s="235"/>
      <c r="CC142" s="235"/>
      <c r="CD142" s="231">
        <f t="shared" si="95"/>
        <v>0</v>
      </c>
      <c r="CE142" s="235"/>
      <c r="CF142" s="208"/>
      <c r="CG142" s="235"/>
      <c r="CH142" s="235"/>
      <c r="CI142" s="235"/>
      <c r="CJ142" s="231"/>
      <c r="CK142" s="235"/>
      <c r="CL142" s="328"/>
      <c r="CN142" s="235"/>
      <c r="CO142" s="235"/>
      <c r="CP142" s="235"/>
      <c r="CQ142" s="231"/>
      <c r="CR142" s="235"/>
      <c r="CS142" s="328"/>
      <c r="CU142" s="235"/>
      <c r="CV142" s="235"/>
      <c r="CW142" s="235"/>
      <c r="CX142" s="231"/>
      <c r="CY142" s="235"/>
      <c r="CZ142" s="328"/>
      <c r="DB142" s="235"/>
      <c r="DC142" s="235"/>
      <c r="DD142" s="235"/>
      <c r="DE142" s="231"/>
      <c r="DF142" s="235"/>
      <c r="DG142" s="328"/>
      <c r="DI142" s="304"/>
      <c r="DJ142" s="304"/>
      <c r="DK142" s="231">
        <f t="shared" si="94"/>
        <v>0</v>
      </c>
      <c r="DL142" s="304"/>
      <c r="DN142" s="235"/>
      <c r="DO142" s="235"/>
      <c r="DP142" s="231"/>
      <c r="DQ142" s="235"/>
      <c r="DS142" s="235"/>
      <c r="DT142" s="235"/>
      <c r="DU142" s="231"/>
      <c r="DV142" s="235"/>
      <c r="DX142" s="235"/>
      <c r="DY142" s="235"/>
      <c r="DZ142" s="231"/>
      <c r="EA142" s="235"/>
      <c r="EC142" s="235"/>
      <c r="ED142" s="235"/>
      <c r="EE142" s="231"/>
      <c r="EF142" s="235"/>
      <c r="EH142" s="304"/>
      <c r="EI142" s="304"/>
      <c r="EJ142" s="231">
        <f t="shared" si="90"/>
        <v>0</v>
      </c>
      <c r="EK142" s="304"/>
    </row>
    <row r="143" spans="1:141" s="208" customFormat="1" x14ac:dyDescent="0.3">
      <c r="C143" s="356"/>
      <c r="G143" s="217"/>
      <c r="M143" s="251"/>
      <c r="N143" s="251"/>
      <c r="O143" s="251"/>
      <c r="P143" s="251"/>
      <c r="R143" s="251"/>
      <c r="S143" s="251"/>
      <c r="T143" s="251"/>
      <c r="U143" s="251"/>
      <c r="V143" s="251"/>
      <c r="W143" s="251"/>
      <c r="Y143" s="251"/>
      <c r="Z143" s="251"/>
      <c r="AA143" s="251"/>
      <c r="AB143" s="251"/>
      <c r="AC143" s="251"/>
      <c r="AD143" s="251"/>
      <c r="AF143" s="251"/>
      <c r="AG143" s="251"/>
      <c r="AH143" s="251"/>
      <c r="AI143" s="251"/>
      <c r="AJ143" s="251"/>
      <c r="AK143" s="251"/>
      <c r="AM143" s="251"/>
      <c r="AN143" s="251"/>
      <c r="AO143" s="251"/>
      <c r="AP143" s="251"/>
      <c r="AQ143" s="251"/>
      <c r="AR143" s="251"/>
      <c r="AT143" s="251"/>
      <c r="AU143" s="251"/>
      <c r="AV143" s="251"/>
      <c r="AW143" s="251"/>
      <c r="AY143" s="251"/>
      <c r="AZ143" s="251"/>
      <c r="BA143" s="251"/>
      <c r="BB143" s="251"/>
      <c r="BC143" s="251"/>
      <c r="BD143" s="251"/>
      <c r="BF143" s="251"/>
      <c r="BG143" s="251"/>
      <c r="BH143" s="251"/>
      <c r="BI143" s="251"/>
      <c r="BJ143" s="251"/>
      <c r="BK143" s="251"/>
      <c r="BM143" s="251"/>
      <c r="BN143" s="251"/>
      <c r="BO143" s="251"/>
      <c r="BP143" s="251"/>
      <c r="BQ143" s="251"/>
      <c r="BR143" s="251"/>
      <c r="BT143" s="251"/>
      <c r="BU143" s="251"/>
      <c r="BV143" s="251"/>
      <c r="BW143" s="251"/>
      <c r="BX143" s="251"/>
      <c r="BY143" s="251"/>
      <c r="CB143" s="251"/>
      <c r="CC143" s="251"/>
      <c r="CD143" s="251"/>
      <c r="CE143" s="251"/>
      <c r="CG143" s="251"/>
      <c r="CH143" s="251"/>
      <c r="CI143" s="251"/>
      <c r="CJ143" s="251"/>
      <c r="CK143" s="251"/>
      <c r="CL143" s="251"/>
      <c r="CN143" s="251"/>
      <c r="CO143" s="251"/>
      <c r="CP143" s="251"/>
      <c r="CQ143" s="251"/>
      <c r="CR143" s="251"/>
      <c r="CS143" s="251"/>
      <c r="CU143" s="251"/>
      <c r="CV143" s="251"/>
      <c r="CW143" s="251"/>
      <c r="CX143" s="251"/>
      <c r="CY143" s="251"/>
      <c r="CZ143" s="251"/>
      <c r="DB143" s="251"/>
      <c r="DC143" s="251"/>
      <c r="DD143" s="251"/>
      <c r="DE143" s="251"/>
      <c r="DF143" s="251"/>
      <c r="DG143" s="251"/>
      <c r="DI143" s="251"/>
      <c r="DJ143" s="251"/>
      <c r="DK143" s="251"/>
      <c r="DL143" s="251"/>
      <c r="DN143" s="251"/>
      <c r="DO143" s="251"/>
      <c r="DP143" s="251"/>
      <c r="DQ143" s="251"/>
      <c r="DS143" s="251"/>
      <c r="DT143" s="251"/>
      <c r="DU143" s="251"/>
      <c r="DV143" s="251"/>
      <c r="DX143" s="251"/>
      <c r="DY143" s="251"/>
      <c r="DZ143" s="251"/>
      <c r="EA143" s="251"/>
      <c r="EC143" s="251"/>
      <c r="ED143" s="251"/>
      <c r="EE143" s="251"/>
      <c r="EF143" s="251"/>
      <c r="EH143" s="251"/>
      <c r="EI143" s="251"/>
      <c r="EJ143" s="251"/>
      <c r="EK143" s="251"/>
    </row>
    <row r="144" spans="1:141" s="249" customFormat="1" ht="27.6" x14ac:dyDescent="0.3">
      <c r="A144" s="218" t="s">
        <v>6</v>
      </c>
      <c r="B144" s="218"/>
      <c r="C144" s="354"/>
      <c r="D144" s="387" t="s">
        <v>179</v>
      </c>
      <c r="E144" s="387" t="s">
        <v>1081</v>
      </c>
      <c r="F144" s="220"/>
      <c r="G144" s="236"/>
      <c r="H144" s="237"/>
      <c r="I144" s="237"/>
      <c r="J144" s="237"/>
      <c r="K144" s="237"/>
      <c r="L144" s="220"/>
      <c r="M144" s="237"/>
      <c r="N144" s="237"/>
      <c r="O144" s="237"/>
      <c r="P144" s="237"/>
      <c r="Q144" s="220"/>
      <c r="R144" s="237"/>
      <c r="S144" s="237"/>
      <c r="T144" s="237"/>
      <c r="U144" s="237"/>
      <c r="V144" s="237"/>
      <c r="W144" s="237"/>
      <c r="X144" s="220"/>
      <c r="Y144" s="237"/>
      <c r="Z144" s="237"/>
      <c r="AA144" s="237"/>
      <c r="AB144" s="237"/>
      <c r="AC144" s="237"/>
      <c r="AD144" s="237"/>
      <c r="AE144" s="220"/>
      <c r="AF144" s="237"/>
      <c r="AG144" s="237"/>
      <c r="AH144" s="237"/>
      <c r="AI144" s="237"/>
      <c r="AJ144" s="237"/>
      <c r="AK144" s="237"/>
      <c r="AM144" s="237"/>
      <c r="AN144" s="237"/>
      <c r="AO144" s="237"/>
      <c r="AP144" s="237"/>
      <c r="AQ144" s="237"/>
      <c r="AR144" s="237"/>
      <c r="AT144" s="237"/>
      <c r="AU144" s="237"/>
      <c r="AV144" s="237"/>
      <c r="AW144" s="237"/>
      <c r="AX144" s="220"/>
      <c r="AY144" s="237"/>
      <c r="AZ144" s="237"/>
      <c r="BA144" s="237"/>
      <c r="BB144" s="237"/>
      <c r="BC144" s="237"/>
      <c r="BD144" s="237"/>
      <c r="BE144" s="220"/>
      <c r="BF144" s="237"/>
      <c r="BG144" s="237"/>
      <c r="BH144" s="237"/>
      <c r="BI144" s="237"/>
      <c r="BJ144" s="237"/>
      <c r="BK144" s="237"/>
      <c r="BL144" s="220"/>
      <c r="BM144" s="237"/>
      <c r="BN144" s="237"/>
      <c r="BO144" s="237"/>
      <c r="BP144" s="237"/>
      <c r="BQ144" s="237"/>
      <c r="BR144" s="237"/>
      <c r="BT144" s="237"/>
      <c r="BU144" s="237"/>
      <c r="BV144" s="237"/>
      <c r="BW144" s="237"/>
      <c r="BX144" s="237"/>
      <c r="BY144" s="237"/>
      <c r="CB144" s="237"/>
      <c r="CC144" s="237"/>
      <c r="CD144" s="237"/>
      <c r="CE144" s="237"/>
      <c r="CF144" s="220"/>
      <c r="CG144" s="237"/>
      <c r="CH144" s="237"/>
      <c r="CI144" s="237"/>
      <c r="CJ144" s="237"/>
      <c r="CK144" s="237"/>
      <c r="CL144" s="237"/>
      <c r="CM144" s="220"/>
      <c r="CN144" s="237"/>
      <c r="CO144" s="237"/>
      <c r="CP144" s="237"/>
      <c r="CQ144" s="237"/>
      <c r="CR144" s="237"/>
      <c r="CS144" s="237"/>
      <c r="CT144" s="220"/>
      <c r="CU144" s="237"/>
      <c r="CV144" s="237"/>
      <c r="CW144" s="237"/>
      <c r="CX144" s="237"/>
      <c r="CY144" s="237"/>
      <c r="CZ144" s="237"/>
      <c r="DB144" s="237"/>
      <c r="DC144" s="237"/>
      <c r="DD144" s="237"/>
      <c r="DE144" s="237"/>
      <c r="DF144" s="237"/>
      <c r="DG144" s="237"/>
      <c r="DI144" s="237"/>
      <c r="DJ144" s="237"/>
      <c r="DK144" s="237"/>
      <c r="DL144" s="237"/>
      <c r="DN144" s="237"/>
      <c r="DO144" s="237"/>
      <c r="DP144" s="237"/>
      <c r="DQ144" s="237"/>
      <c r="DR144" s="220"/>
      <c r="DS144" s="237"/>
      <c r="DT144" s="237"/>
      <c r="DU144" s="237"/>
      <c r="DV144" s="237"/>
      <c r="DW144" s="220"/>
      <c r="DX144" s="237"/>
      <c r="DY144" s="237"/>
      <c r="DZ144" s="237"/>
      <c r="EA144" s="237"/>
      <c r="EC144" s="237"/>
      <c r="ED144" s="237"/>
      <c r="EE144" s="237"/>
      <c r="EF144" s="237"/>
      <c r="EH144" s="237"/>
      <c r="EI144" s="237"/>
      <c r="EJ144" s="237"/>
      <c r="EK144" s="237"/>
    </row>
    <row r="145" spans="1:141" x14ac:dyDescent="0.3">
      <c r="A145" s="230" t="s">
        <v>953</v>
      </c>
      <c r="B145" s="230"/>
      <c r="C145" s="361"/>
      <c r="D145" s="230"/>
      <c r="E145" s="230"/>
      <c r="G145" s="238"/>
      <c r="H145" s="230"/>
      <c r="I145" s="230"/>
      <c r="J145" s="230"/>
      <c r="K145" s="230"/>
      <c r="M145" s="231">
        <f t="shared" ref="M145:M147" si="116">SUM(R145,S145,Y145,Z145,AF145,AG145,AM145,AN145)</f>
        <v>30</v>
      </c>
      <c r="N145" s="235"/>
      <c r="O145" s="235"/>
      <c r="P145" s="231">
        <f>SUM(V145,AC145,AJ145,AQ145)</f>
        <v>0</v>
      </c>
      <c r="R145" s="231">
        <v>30</v>
      </c>
      <c r="S145" s="231">
        <v>0</v>
      </c>
      <c r="T145" s="231"/>
      <c r="U145" s="235"/>
      <c r="V145" s="231"/>
      <c r="W145" s="231"/>
      <c r="Y145" s="231"/>
      <c r="Z145" s="231"/>
      <c r="AA145" s="231"/>
      <c r="AB145" s="235"/>
      <c r="AC145" s="231"/>
      <c r="AD145" s="231"/>
      <c r="AF145" s="231"/>
      <c r="AG145" s="231"/>
      <c r="AH145" s="231"/>
      <c r="AI145" s="235"/>
      <c r="AJ145" s="231"/>
      <c r="AK145" s="231"/>
      <c r="AM145" s="231"/>
      <c r="AN145" s="231"/>
      <c r="AO145" s="231"/>
      <c r="AP145" s="235"/>
      <c r="AQ145" s="231"/>
      <c r="AR145" s="231"/>
      <c r="AT145" s="231">
        <f t="shared" ref="AT145:AT147" si="117">SUM(AY145,AZ145,BF145,BG145,BM145,BN145,BT145,BU145)</f>
        <v>0</v>
      </c>
      <c r="AU145" s="235"/>
      <c r="AV145" s="235"/>
      <c r="AW145" s="231">
        <f>SUM(BC145,BJ145,BQ145,BX145)</f>
        <v>0</v>
      </c>
      <c r="AX145" s="208"/>
      <c r="AY145" s="231"/>
      <c r="AZ145" s="231"/>
      <c r="BA145" s="231"/>
      <c r="BB145" s="235"/>
      <c r="BC145" s="231"/>
      <c r="BD145" s="231"/>
      <c r="BF145" s="231"/>
      <c r="BG145" s="231"/>
      <c r="BH145" s="231"/>
      <c r="BI145" s="235"/>
      <c r="BJ145" s="231"/>
      <c r="BK145" s="231"/>
      <c r="BM145" s="414"/>
      <c r="BN145" s="231"/>
      <c r="BO145" s="231"/>
      <c r="BP145" s="235"/>
      <c r="BQ145" s="231"/>
      <c r="BR145" s="231"/>
      <c r="BT145" s="231"/>
      <c r="BU145" s="231"/>
      <c r="BV145" s="231"/>
      <c r="BW145" s="235"/>
      <c r="BX145" s="231"/>
      <c r="BY145" s="231"/>
      <c r="CB145" s="231">
        <f t="shared" ref="CB145:CB147" si="118">SUM(CG145,CH145,CN145,CO145,CU145,CV145,DB145,DC145)</f>
        <v>0</v>
      </c>
      <c r="CC145" s="235"/>
      <c r="CD145" s="235"/>
      <c r="CE145" s="231">
        <f>SUM(CK145,CR145,CY145,DF145)</f>
        <v>0</v>
      </c>
      <c r="CF145" s="208"/>
      <c r="CG145" s="231"/>
      <c r="CH145" s="231"/>
      <c r="CI145" s="231"/>
      <c r="CJ145" s="235"/>
      <c r="CK145" s="231"/>
      <c r="CL145" s="231"/>
      <c r="CN145" s="231"/>
      <c r="CO145" s="414"/>
      <c r="CP145" s="231"/>
      <c r="CQ145" s="235"/>
      <c r="CR145" s="231"/>
      <c r="CS145" s="231"/>
      <c r="CU145" s="231"/>
      <c r="CV145" s="414"/>
      <c r="CW145" s="231"/>
      <c r="CX145" s="235"/>
      <c r="CY145" s="231"/>
      <c r="CZ145" s="231"/>
      <c r="DB145" s="231"/>
      <c r="DC145" s="231"/>
      <c r="DD145" s="231"/>
      <c r="DE145" s="235"/>
      <c r="DF145" s="231"/>
      <c r="DG145" s="251"/>
      <c r="DI145" s="231">
        <f t="shared" ref="DI145:DJ152" si="119">SUM(DN145,DS145,DX145,EC145)</f>
        <v>0</v>
      </c>
      <c r="DJ145" s="231">
        <f t="shared" si="119"/>
        <v>0</v>
      </c>
      <c r="DK145" s="235"/>
      <c r="DL145" s="231">
        <f>SUM(DQ145,DV145,EA145,EF145)</f>
        <v>0</v>
      </c>
      <c r="DN145" s="231"/>
      <c r="DO145" s="231"/>
      <c r="DP145" s="235"/>
      <c r="DQ145" s="231"/>
      <c r="DS145" s="231"/>
      <c r="DT145" s="231"/>
      <c r="DU145" s="235"/>
      <c r="DV145" s="231"/>
      <c r="DX145" s="231"/>
      <c r="DY145" s="231"/>
      <c r="DZ145" s="235"/>
      <c r="EA145" s="231"/>
      <c r="EC145" s="231"/>
      <c r="ED145" s="231"/>
      <c r="EE145" s="235"/>
      <c r="EF145" s="231"/>
      <c r="EH145" s="231">
        <f>SUM(M145,AT145,CB145,DI145)</f>
        <v>30</v>
      </c>
      <c r="EI145" s="231">
        <f>SUM(N145,AU145,CC145,DJ145)</f>
        <v>0</v>
      </c>
      <c r="EJ145" s="235"/>
      <c r="EK145" s="231">
        <f>SUM(P145,AW145,CE145,DL145)</f>
        <v>0</v>
      </c>
    </row>
    <row r="146" spans="1:141" x14ac:dyDescent="0.3">
      <c r="A146" s="230" t="s">
        <v>954</v>
      </c>
      <c r="B146" s="230"/>
      <c r="C146" s="361"/>
      <c r="D146" s="230" t="s">
        <v>1080</v>
      </c>
      <c r="E146" s="376"/>
      <c r="G146" s="238"/>
      <c r="H146" s="230"/>
      <c r="I146" s="230"/>
      <c r="J146" s="230"/>
      <c r="K146" s="230"/>
      <c r="M146" s="231">
        <f t="shared" si="116"/>
        <v>41</v>
      </c>
      <c r="N146" s="235"/>
      <c r="O146" s="235"/>
      <c r="P146" s="231">
        <f>SUM(V146,AC146,AJ146,AQ146)</f>
        <v>0</v>
      </c>
      <c r="R146" s="252">
        <v>5</v>
      </c>
      <c r="S146" s="252">
        <v>5</v>
      </c>
      <c r="T146" s="252"/>
      <c r="U146" s="235"/>
      <c r="V146" s="252"/>
      <c r="W146" s="252" t="s">
        <v>1133</v>
      </c>
      <c r="Y146" s="252">
        <v>6</v>
      </c>
      <c r="Z146" s="252">
        <v>6</v>
      </c>
      <c r="AA146" s="252"/>
      <c r="AB146" s="235"/>
      <c r="AC146" s="252"/>
      <c r="AD146" s="252" t="s">
        <v>1133</v>
      </c>
      <c r="AF146" s="252">
        <v>6</v>
      </c>
      <c r="AG146" s="252">
        <v>5</v>
      </c>
      <c r="AH146" s="252"/>
      <c r="AI146" s="235"/>
      <c r="AJ146" s="252"/>
      <c r="AK146" s="252" t="s">
        <v>1133</v>
      </c>
      <c r="AM146" s="252">
        <v>4</v>
      </c>
      <c r="AN146" s="252">
        <v>4</v>
      </c>
      <c r="AO146" s="252"/>
      <c r="AP146" s="252"/>
      <c r="AQ146" s="252"/>
      <c r="AR146" s="252" t="s">
        <v>1123</v>
      </c>
      <c r="AT146" s="231">
        <f t="shared" si="117"/>
        <v>28</v>
      </c>
      <c r="AU146" s="235"/>
      <c r="AV146" s="235"/>
      <c r="AW146" s="231">
        <f>SUM(BC146,BJ146,BQ146,BX146)</f>
        <v>0</v>
      </c>
      <c r="AX146" s="208"/>
      <c r="AY146" s="231">
        <v>6</v>
      </c>
      <c r="AZ146" s="231">
        <v>5</v>
      </c>
      <c r="BA146" s="231"/>
      <c r="BB146" s="235"/>
      <c r="BC146" s="231"/>
      <c r="BD146" s="231"/>
      <c r="BF146" s="231">
        <v>6</v>
      </c>
      <c r="BG146" s="231">
        <v>6</v>
      </c>
      <c r="BH146" s="231"/>
      <c r="BI146" s="235"/>
      <c r="BJ146" s="231"/>
      <c r="BK146" s="231"/>
      <c r="BM146" s="414"/>
      <c r="BN146" s="231">
        <v>5</v>
      </c>
      <c r="BO146" s="231"/>
      <c r="BP146" s="235"/>
      <c r="BQ146" s="231"/>
      <c r="BR146" s="231"/>
      <c r="BT146" s="231"/>
      <c r="BU146" s="231"/>
      <c r="BV146" s="231"/>
      <c r="BW146" s="235"/>
      <c r="BX146" s="231"/>
      <c r="BY146" s="231"/>
      <c r="CB146" s="231">
        <f t="shared" si="118"/>
        <v>23</v>
      </c>
      <c r="CC146" s="235"/>
      <c r="CD146" s="235"/>
      <c r="CE146" s="231">
        <f>SUM(CK146,CR146,CY146,DF146)</f>
        <v>0</v>
      </c>
      <c r="CF146" s="208"/>
      <c r="CG146" s="231">
        <v>6</v>
      </c>
      <c r="CH146" s="231">
        <v>5</v>
      </c>
      <c r="CI146" s="231"/>
      <c r="CJ146" s="235"/>
      <c r="CK146" s="231"/>
      <c r="CL146" s="231"/>
      <c r="CN146" s="231">
        <v>6</v>
      </c>
      <c r="CO146" s="414"/>
      <c r="CP146" s="231"/>
      <c r="CQ146" s="235"/>
      <c r="CR146" s="231"/>
      <c r="CS146" s="231"/>
      <c r="CU146" s="231">
        <v>6</v>
      </c>
      <c r="CV146" s="414"/>
      <c r="CW146" s="231"/>
      <c r="CX146" s="235"/>
      <c r="CY146" s="231"/>
      <c r="CZ146" s="231"/>
      <c r="DB146" s="231"/>
      <c r="DC146" s="231"/>
      <c r="DD146" s="231"/>
      <c r="DE146" s="235"/>
      <c r="DF146" s="231"/>
      <c r="DG146" s="251"/>
      <c r="DI146" s="231">
        <f t="shared" si="119"/>
        <v>0</v>
      </c>
      <c r="DJ146" s="231">
        <f t="shared" si="119"/>
        <v>0</v>
      </c>
      <c r="DK146" s="235"/>
      <c r="DL146" s="231">
        <f>SUM(DQ146,DV146,EA146,EF146)</f>
        <v>0</v>
      </c>
      <c r="DN146" s="231"/>
      <c r="DO146" s="231"/>
      <c r="DP146" s="235"/>
      <c r="DQ146" s="231"/>
      <c r="DS146" s="231"/>
      <c r="DT146" s="231"/>
      <c r="DU146" s="235"/>
      <c r="DV146" s="231"/>
      <c r="DX146" s="231"/>
      <c r="DY146" s="231"/>
      <c r="DZ146" s="235"/>
      <c r="EA146" s="231"/>
      <c r="EC146" s="231"/>
      <c r="ED146" s="231"/>
      <c r="EE146" s="235"/>
      <c r="EF146" s="231"/>
      <c r="EH146" s="231">
        <f>SUM(M146,AT146,CB146,DI146)</f>
        <v>92</v>
      </c>
      <c r="EI146" s="231">
        <f>SUM(N146,AU146,CC146,DJ146)</f>
        <v>0</v>
      </c>
      <c r="EJ146" s="235"/>
      <c r="EK146" s="231">
        <f>SUM(P146,AW146,CE146,DL146)</f>
        <v>0</v>
      </c>
    </row>
    <row r="147" spans="1:141" x14ac:dyDescent="0.3">
      <c r="A147" s="230" t="s">
        <v>1037</v>
      </c>
      <c r="B147" s="230"/>
      <c r="C147" s="361"/>
      <c r="D147" s="406" t="s">
        <v>1106</v>
      </c>
      <c r="E147" s="376"/>
      <c r="G147" s="343"/>
      <c r="H147" s="230"/>
      <c r="I147" s="230"/>
      <c r="J147" s="230"/>
      <c r="K147" s="230"/>
      <c r="M147" s="231">
        <f t="shared" si="116"/>
        <v>10</v>
      </c>
      <c r="N147" s="235"/>
      <c r="O147" s="235"/>
      <c r="P147" s="231"/>
      <c r="R147" s="252">
        <v>5</v>
      </c>
      <c r="S147" s="252">
        <v>5</v>
      </c>
      <c r="T147" s="252"/>
      <c r="U147" s="235"/>
      <c r="V147" s="252"/>
      <c r="W147" s="252" t="s">
        <v>1133</v>
      </c>
      <c r="Y147" s="231"/>
      <c r="Z147" s="231"/>
      <c r="AA147" s="231"/>
      <c r="AB147" s="235"/>
      <c r="AC147" s="231"/>
      <c r="AD147" s="231"/>
      <c r="AF147" s="231"/>
      <c r="AG147" s="231"/>
      <c r="AH147" s="231"/>
      <c r="AI147" s="235"/>
      <c r="AJ147" s="231"/>
      <c r="AK147" s="231"/>
      <c r="AM147" s="231"/>
      <c r="AN147" s="231"/>
      <c r="AO147" s="231"/>
      <c r="AP147" s="235"/>
      <c r="AQ147" s="231"/>
      <c r="AR147" s="231"/>
      <c r="AT147" s="231">
        <f t="shared" si="117"/>
        <v>0</v>
      </c>
      <c r="AU147" s="235"/>
      <c r="AV147" s="235"/>
      <c r="AW147" s="231"/>
      <c r="AX147" s="208"/>
      <c r="AY147" s="231"/>
      <c r="AZ147" s="231"/>
      <c r="BA147" s="231"/>
      <c r="BB147" s="235"/>
      <c r="BC147" s="231"/>
      <c r="BD147" s="231"/>
      <c r="BF147" s="231"/>
      <c r="BG147" s="231"/>
      <c r="BH147" s="231"/>
      <c r="BI147" s="235"/>
      <c r="BJ147" s="231"/>
      <c r="BK147" s="231"/>
      <c r="BM147" s="414"/>
      <c r="BN147" s="231"/>
      <c r="BO147" s="231"/>
      <c r="BP147" s="235"/>
      <c r="BQ147" s="231"/>
      <c r="BR147" s="231"/>
      <c r="BT147" s="231"/>
      <c r="BU147" s="231"/>
      <c r="BV147" s="231"/>
      <c r="BW147" s="235"/>
      <c r="BX147" s="231"/>
      <c r="BY147" s="231"/>
      <c r="CB147" s="231">
        <f t="shared" si="118"/>
        <v>0</v>
      </c>
      <c r="CC147" s="235"/>
      <c r="CD147" s="235"/>
      <c r="CE147" s="231"/>
      <c r="CF147" s="208"/>
      <c r="CG147" s="231"/>
      <c r="CH147" s="231"/>
      <c r="CI147" s="231"/>
      <c r="CJ147" s="235"/>
      <c r="CK147" s="231"/>
      <c r="CL147" s="231"/>
      <c r="CN147" s="231"/>
      <c r="CO147" s="414"/>
      <c r="CP147" s="231"/>
      <c r="CQ147" s="235"/>
      <c r="CR147" s="231"/>
      <c r="CS147" s="231"/>
      <c r="CU147" s="231"/>
      <c r="CV147" s="414"/>
      <c r="CW147" s="231"/>
      <c r="CX147" s="235"/>
      <c r="CY147" s="231"/>
      <c r="CZ147" s="231"/>
      <c r="DB147" s="231"/>
      <c r="DC147" s="231"/>
      <c r="DD147" s="231"/>
      <c r="DE147" s="235"/>
      <c r="DF147" s="231"/>
      <c r="DG147" s="251"/>
      <c r="DI147" s="231"/>
      <c r="DJ147" s="231"/>
      <c r="DK147" s="235"/>
      <c r="DL147" s="231"/>
      <c r="DN147" s="231"/>
      <c r="DO147" s="231"/>
      <c r="DP147" s="235"/>
      <c r="DQ147" s="231"/>
      <c r="DS147" s="231"/>
      <c r="DT147" s="231"/>
      <c r="DU147" s="235"/>
      <c r="DV147" s="231"/>
      <c r="DX147" s="231"/>
      <c r="DY147" s="231"/>
      <c r="DZ147" s="235"/>
      <c r="EA147" s="231"/>
      <c r="EC147" s="231"/>
      <c r="ED147" s="231"/>
      <c r="EE147" s="235"/>
      <c r="EF147" s="231"/>
      <c r="EH147" s="231">
        <f>SUM(M147,AT147,CB147,DI147)</f>
        <v>10</v>
      </c>
      <c r="EI147" s="231"/>
      <c r="EJ147" s="235"/>
      <c r="EK147" s="231"/>
    </row>
    <row r="148" spans="1:141" x14ac:dyDescent="0.3">
      <c r="A148" s="230" t="s">
        <v>955</v>
      </c>
      <c r="B148" s="230"/>
      <c r="C148" s="361"/>
      <c r="D148" s="230"/>
      <c r="E148" s="230"/>
      <c r="G148" s="339"/>
      <c r="H148" s="230"/>
      <c r="I148" s="230"/>
      <c r="J148" s="230"/>
      <c r="K148" s="230"/>
      <c r="M148" s="231">
        <v>3</v>
      </c>
      <c r="N148" s="235"/>
      <c r="O148" s="235"/>
      <c r="P148" s="231">
        <f>SUM(V148,AC148,AJ148,AQ148)</f>
        <v>0</v>
      </c>
      <c r="R148" s="231"/>
      <c r="S148" s="231"/>
      <c r="T148" s="231"/>
      <c r="U148" s="235"/>
      <c r="V148" s="231"/>
      <c r="W148" s="231"/>
      <c r="Y148" s="231"/>
      <c r="Z148" s="231"/>
      <c r="AA148" s="231"/>
      <c r="AB148" s="235"/>
      <c r="AC148" s="231"/>
      <c r="AD148" s="231"/>
      <c r="AF148" s="231"/>
      <c r="AG148" s="231"/>
      <c r="AH148" s="231"/>
      <c r="AI148" s="235"/>
      <c r="AJ148" s="231"/>
      <c r="AK148" s="231"/>
      <c r="AM148" s="231"/>
      <c r="AN148" s="231"/>
      <c r="AO148" s="231"/>
      <c r="AP148" s="235"/>
      <c r="AQ148" s="231"/>
      <c r="AR148" s="231"/>
      <c r="AT148" s="231">
        <v>3</v>
      </c>
      <c r="AU148" s="235"/>
      <c r="AV148" s="235"/>
      <c r="AW148" s="231">
        <f>SUM(BC148,BJ148,BQ148,BX148)</f>
        <v>0</v>
      </c>
      <c r="AX148" s="208"/>
      <c r="AY148" s="231"/>
      <c r="AZ148" s="231"/>
      <c r="BA148" s="231"/>
      <c r="BB148" s="235"/>
      <c r="BC148" s="231"/>
      <c r="BD148" s="231"/>
      <c r="BF148" s="231"/>
      <c r="BG148" s="231"/>
      <c r="BH148" s="231"/>
      <c r="BI148" s="235"/>
      <c r="BJ148" s="231"/>
      <c r="BK148" s="231"/>
      <c r="BM148" s="414"/>
      <c r="BN148" s="231"/>
      <c r="BO148" s="231"/>
      <c r="BP148" s="235"/>
      <c r="BQ148" s="231"/>
      <c r="BR148" s="231"/>
      <c r="BT148" s="231"/>
      <c r="BU148" s="231"/>
      <c r="BV148" s="231"/>
      <c r="BW148" s="235"/>
      <c r="BX148" s="231"/>
      <c r="BY148" s="231"/>
      <c r="CB148" s="231">
        <v>3</v>
      </c>
      <c r="CC148" s="235"/>
      <c r="CD148" s="235"/>
      <c r="CE148" s="231">
        <f>SUM(CK148,CR148,CY148,DF148)</f>
        <v>0</v>
      </c>
      <c r="CF148" s="208"/>
      <c r="CG148" s="231"/>
      <c r="CH148" s="231"/>
      <c r="CI148" s="231"/>
      <c r="CJ148" s="235"/>
      <c r="CK148" s="231"/>
      <c r="CL148" s="231"/>
      <c r="CN148" s="231"/>
      <c r="CO148" s="414"/>
      <c r="CP148" s="231"/>
      <c r="CQ148" s="235"/>
      <c r="CR148" s="231"/>
      <c r="CS148" s="231"/>
      <c r="CU148" s="231"/>
      <c r="CV148" s="414"/>
      <c r="CW148" s="231"/>
      <c r="CX148" s="235"/>
      <c r="CY148" s="231"/>
      <c r="CZ148" s="231"/>
      <c r="DB148" s="231"/>
      <c r="DC148" s="231"/>
      <c r="DD148" s="231"/>
      <c r="DE148" s="235"/>
      <c r="DF148" s="231"/>
      <c r="DG148" s="251"/>
      <c r="DI148" s="231">
        <f t="shared" ref="DI148" si="120">SUM(DN148,DS148,DX148,EC148)</f>
        <v>0</v>
      </c>
      <c r="DJ148" s="231">
        <f t="shared" ref="DJ148" si="121">SUM(DO148,DT148,DY148,ED148)</f>
        <v>0</v>
      </c>
      <c r="DK148" s="235"/>
      <c r="DL148" s="231">
        <f>SUM(DQ148,DV148,EA148,EF148)</f>
        <v>0</v>
      </c>
      <c r="DN148" s="231"/>
      <c r="DO148" s="231"/>
      <c r="DP148" s="235"/>
      <c r="DQ148" s="231"/>
      <c r="DS148" s="231"/>
      <c r="DT148" s="231"/>
      <c r="DU148" s="235"/>
      <c r="DV148" s="231"/>
      <c r="DX148" s="231"/>
      <c r="DY148" s="231"/>
      <c r="DZ148" s="235"/>
      <c r="EA148" s="231"/>
      <c r="EC148" s="231"/>
      <c r="ED148" s="231"/>
      <c r="EE148" s="235"/>
      <c r="EF148" s="231"/>
      <c r="EH148" s="231">
        <f t="shared" ref="EH148" si="122">SUM(M148,AT148,CB148,DI148)</f>
        <v>9</v>
      </c>
      <c r="EI148" s="231">
        <f t="shared" ref="EI148" si="123">SUM(N148,AU148,CC148,DJ148)</f>
        <v>0</v>
      </c>
      <c r="EJ148" s="235"/>
      <c r="EK148" s="231">
        <f>SUM(P148,AW148,CE148,DL148)</f>
        <v>0</v>
      </c>
    </row>
    <row r="149" spans="1:141" x14ac:dyDescent="0.3">
      <c r="A149" s="230" t="s">
        <v>990</v>
      </c>
      <c r="B149" s="230"/>
      <c r="C149" s="361"/>
      <c r="D149" s="230"/>
      <c r="E149" s="230"/>
      <c r="G149" s="342"/>
      <c r="H149" s="230"/>
      <c r="I149" s="230"/>
      <c r="J149" s="230"/>
      <c r="K149" s="230"/>
      <c r="M149" s="231">
        <f>SUM(R149,S149,Y149,Z149,AF149,AG149,AM149,AN149)</f>
        <v>0</v>
      </c>
      <c r="N149" s="235"/>
      <c r="O149" s="235"/>
      <c r="P149" s="231"/>
      <c r="R149" s="231"/>
      <c r="S149" s="231"/>
      <c r="T149" s="231"/>
      <c r="U149" s="235"/>
      <c r="V149" s="231"/>
      <c r="W149" s="231"/>
      <c r="Y149" s="231"/>
      <c r="Z149" s="231"/>
      <c r="AA149" s="231"/>
      <c r="AB149" s="235"/>
      <c r="AC149" s="231"/>
      <c r="AD149" s="231"/>
      <c r="AF149" s="231"/>
      <c r="AG149" s="231"/>
      <c r="AH149" s="231"/>
      <c r="AI149" s="235"/>
      <c r="AJ149" s="231"/>
      <c r="AK149" s="231"/>
      <c r="AM149" s="231"/>
      <c r="AN149" s="231"/>
      <c r="AO149" s="231"/>
      <c r="AP149" s="235"/>
      <c r="AQ149" s="231"/>
      <c r="AR149" s="231"/>
      <c r="AT149" s="231">
        <f>SUM(AY149,AZ149,BF149,BG149,BM149,BN149,BT149,BU149)</f>
        <v>0</v>
      </c>
      <c r="AU149" s="235"/>
      <c r="AV149" s="235"/>
      <c r="AW149" s="231"/>
      <c r="AX149" s="208"/>
      <c r="AY149" s="231"/>
      <c r="AZ149" s="231"/>
      <c r="BA149" s="231"/>
      <c r="BB149" s="235"/>
      <c r="BC149" s="231"/>
      <c r="BD149" s="231"/>
      <c r="BF149" s="231"/>
      <c r="BG149" s="231"/>
      <c r="BH149" s="231"/>
      <c r="BI149" s="235"/>
      <c r="BJ149" s="231"/>
      <c r="BK149" s="231"/>
      <c r="BM149" s="414"/>
      <c r="BN149" s="231"/>
      <c r="BO149" s="231"/>
      <c r="BP149" s="235"/>
      <c r="BQ149" s="231"/>
      <c r="BR149" s="231"/>
      <c r="BT149" s="231"/>
      <c r="BU149" s="231"/>
      <c r="BV149" s="231"/>
      <c r="BW149" s="235"/>
      <c r="BX149" s="231"/>
      <c r="BY149" s="231"/>
      <c r="CB149" s="231">
        <v>6</v>
      </c>
      <c r="CC149" s="235"/>
      <c r="CD149" s="235"/>
      <c r="CE149" s="231"/>
      <c r="CF149" s="208"/>
      <c r="CG149" s="231"/>
      <c r="CH149" s="231"/>
      <c r="CI149" s="231"/>
      <c r="CJ149" s="235"/>
      <c r="CK149" s="231"/>
      <c r="CL149" s="231"/>
      <c r="CN149" s="231"/>
      <c r="CO149" s="414"/>
      <c r="CP149" s="231"/>
      <c r="CQ149" s="235"/>
      <c r="CR149" s="231"/>
      <c r="CS149" s="231"/>
      <c r="CU149" s="231"/>
      <c r="CV149" s="414"/>
      <c r="CW149" s="231"/>
      <c r="CX149" s="235"/>
      <c r="CY149" s="231"/>
      <c r="CZ149" s="231"/>
      <c r="DB149" s="231"/>
      <c r="DC149" s="231"/>
      <c r="DD149" s="231"/>
      <c r="DE149" s="235"/>
      <c r="DF149" s="231"/>
      <c r="DG149" s="251"/>
      <c r="DI149" s="231"/>
      <c r="DJ149" s="231"/>
      <c r="DK149" s="235"/>
      <c r="DL149" s="231"/>
      <c r="DN149" s="231"/>
      <c r="DO149" s="231"/>
      <c r="DP149" s="235"/>
      <c r="DQ149" s="231"/>
      <c r="DS149" s="231"/>
      <c r="DT149" s="231"/>
      <c r="DU149" s="235"/>
      <c r="DV149" s="231"/>
      <c r="DX149" s="231"/>
      <c r="DY149" s="231"/>
      <c r="DZ149" s="235"/>
      <c r="EA149" s="231"/>
      <c r="EC149" s="231"/>
      <c r="ED149" s="231"/>
      <c r="EE149" s="235"/>
      <c r="EF149" s="231"/>
      <c r="EH149" s="231">
        <f t="shared" ref="EH149:EH153" si="124">SUM(M149,AT149,CB149,DI149)</f>
        <v>6</v>
      </c>
      <c r="EI149" s="231"/>
      <c r="EJ149" s="235"/>
      <c r="EK149" s="231"/>
    </row>
    <row r="150" spans="1:141" x14ac:dyDescent="0.3">
      <c r="A150" s="230" t="s">
        <v>1157</v>
      </c>
      <c r="B150" s="230"/>
      <c r="C150" s="361"/>
      <c r="D150" s="230"/>
      <c r="E150" s="230"/>
      <c r="G150" s="412"/>
      <c r="H150" s="230"/>
      <c r="I150" s="230"/>
      <c r="J150" s="230"/>
      <c r="K150" s="230"/>
      <c r="M150" s="231">
        <v>16</v>
      </c>
      <c r="N150" s="235"/>
      <c r="O150" s="235"/>
      <c r="P150" s="231">
        <f>SUM(V150,AC150,AJ150,AQ150)</f>
        <v>0</v>
      </c>
      <c r="R150" s="231"/>
      <c r="S150" s="231"/>
      <c r="T150" s="231"/>
      <c r="U150" s="235"/>
      <c r="V150" s="231"/>
      <c r="W150" s="231"/>
      <c r="Y150" s="231"/>
      <c r="Z150" s="231"/>
      <c r="AA150" s="231"/>
      <c r="AB150" s="235"/>
      <c r="AC150" s="231"/>
      <c r="AD150" s="231"/>
      <c r="AF150" s="231"/>
      <c r="AG150" s="231"/>
      <c r="AH150" s="231"/>
      <c r="AI150" s="235"/>
      <c r="AJ150" s="231"/>
      <c r="AK150" s="231"/>
      <c r="AM150" s="231"/>
      <c r="AN150" s="231"/>
      <c r="AO150" s="231"/>
      <c r="AP150" s="235"/>
      <c r="AQ150" s="231"/>
      <c r="AR150" s="231"/>
      <c r="AT150" s="231">
        <v>16</v>
      </c>
      <c r="AU150" s="235"/>
      <c r="AV150" s="235"/>
      <c r="AW150" s="231">
        <f>SUM(BC150,BJ150,BQ150,BX150)</f>
        <v>0</v>
      </c>
      <c r="AX150" s="208"/>
      <c r="AY150" s="231"/>
      <c r="AZ150" s="231"/>
      <c r="BA150" s="231"/>
      <c r="BB150" s="235"/>
      <c r="BC150" s="231"/>
      <c r="BD150" s="231"/>
      <c r="BF150" s="231"/>
      <c r="BG150" s="231"/>
      <c r="BH150" s="231"/>
      <c r="BI150" s="235"/>
      <c r="BJ150" s="231"/>
      <c r="BK150" s="231"/>
      <c r="BM150" s="414"/>
      <c r="BN150" s="231"/>
      <c r="BO150" s="231"/>
      <c r="BP150" s="235"/>
      <c r="BQ150" s="231"/>
      <c r="BR150" s="231"/>
      <c r="BT150" s="231"/>
      <c r="BU150" s="231"/>
      <c r="BV150" s="231"/>
      <c r="BW150" s="235"/>
      <c r="BX150" s="231"/>
      <c r="BY150" s="231"/>
      <c r="CB150" s="231">
        <v>16</v>
      </c>
      <c r="CC150" s="235"/>
      <c r="CD150" s="235"/>
      <c r="CE150" s="231">
        <f>SUM(CK150,CR150,CY150,DF150)</f>
        <v>0</v>
      </c>
      <c r="CF150" s="208"/>
      <c r="CG150" s="231"/>
      <c r="CH150" s="231"/>
      <c r="CI150" s="231"/>
      <c r="CJ150" s="235"/>
      <c r="CK150" s="231"/>
      <c r="CL150" s="231"/>
      <c r="CN150" s="231"/>
      <c r="CO150" s="414"/>
      <c r="CP150" s="231"/>
      <c r="CQ150" s="235"/>
      <c r="CR150" s="231"/>
      <c r="CS150" s="231"/>
      <c r="CU150" s="231"/>
      <c r="CV150" s="414"/>
      <c r="CW150" s="231"/>
      <c r="CX150" s="235"/>
      <c r="CY150" s="231"/>
      <c r="CZ150" s="231"/>
      <c r="DB150" s="231"/>
      <c r="DC150" s="231"/>
      <c r="DD150" s="231"/>
      <c r="DE150" s="235"/>
      <c r="DF150" s="231"/>
      <c r="DG150" s="251"/>
      <c r="DI150" s="231">
        <f t="shared" ref="DI150" si="125">SUM(DN150,DS150,DX150,EC150)</f>
        <v>0</v>
      </c>
      <c r="DJ150" s="231">
        <f t="shared" ref="DJ150" si="126">SUM(DO150,DT150,DY150,ED150)</f>
        <v>0</v>
      </c>
      <c r="DK150" s="235"/>
      <c r="DL150" s="231">
        <f>SUM(DQ150,DV150,EA150,EF150)</f>
        <v>0</v>
      </c>
      <c r="DN150" s="231"/>
      <c r="DO150" s="231"/>
      <c r="DP150" s="235"/>
      <c r="DQ150" s="231"/>
      <c r="DS150" s="231"/>
      <c r="DT150" s="231"/>
      <c r="DU150" s="235"/>
      <c r="DV150" s="231"/>
      <c r="DX150" s="231"/>
      <c r="DY150" s="231"/>
      <c r="DZ150" s="235"/>
      <c r="EA150" s="231"/>
      <c r="EC150" s="231"/>
      <c r="ED150" s="231"/>
      <c r="EE150" s="235"/>
      <c r="EF150" s="231"/>
      <c r="EH150" s="231">
        <f t="shared" ref="EH150" si="127">SUM(M150,AT150,CB150,DI150)</f>
        <v>48</v>
      </c>
      <c r="EI150" s="231">
        <f>SUM(N150,AU150,CC150,DJ150)</f>
        <v>0</v>
      </c>
      <c r="EJ150" s="235"/>
      <c r="EK150" s="231">
        <f>SUM(P150,AW150,CE150,DL150)</f>
        <v>0</v>
      </c>
    </row>
    <row r="151" spans="1:141" x14ac:dyDescent="0.3">
      <c r="A151" s="230" t="s">
        <v>1130</v>
      </c>
      <c r="B151" s="230"/>
      <c r="C151" s="361"/>
      <c r="D151" s="230"/>
      <c r="E151" s="230"/>
      <c r="G151" s="238"/>
      <c r="H151" s="230"/>
      <c r="I151" s="230"/>
      <c r="J151" s="230"/>
      <c r="K151" s="230"/>
      <c r="M151" s="231">
        <v>16</v>
      </c>
      <c r="N151" s="235"/>
      <c r="O151" s="235"/>
      <c r="P151" s="231">
        <f>SUM(V151,AC151,AJ151,AQ151)</f>
        <v>0</v>
      </c>
      <c r="R151" s="231"/>
      <c r="S151" s="231"/>
      <c r="T151" s="231"/>
      <c r="U151" s="235"/>
      <c r="V151" s="231"/>
      <c r="W151" s="231"/>
      <c r="Y151" s="231"/>
      <c r="Z151" s="231"/>
      <c r="AA151" s="231"/>
      <c r="AB151" s="235"/>
      <c r="AC151" s="231"/>
      <c r="AD151" s="231"/>
      <c r="AF151" s="231"/>
      <c r="AG151" s="231"/>
      <c r="AH151" s="231"/>
      <c r="AI151" s="235"/>
      <c r="AJ151" s="231"/>
      <c r="AK151" s="231"/>
      <c r="AM151" s="231"/>
      <c r="AN151" s="231"/>
      <c r="AO151" s="231"/>
      <c r="AP151" s="235"/>
      <c r="AQ151" s="231"/>
      <c r="AR151" s="231"/>
      <c r="AT151" s="231">
        <v>16</v>
      </c>
      <c r="AU151" s="235"/>
      <c r="AV151" s="235"/>
      <c r="AW151" s="231">
        <f>SUM(BC151,BJ151,BQ151,BX151)</f>
        <v>0</v>
      </c>
      <c r="AX151" s="208"/>
      <c r="AY151" s="231"/>
      <c r="AZ151" s="231"/>
      <c r="BA151" s="231"/>
      <c r="BB151" s="235"/>
      <c r="BC151" s="231"/>
      <c r="BD151" s="231"/>
      <c r="BF151" s="231"/>
      <c r="BG151" s="231"/>
      <c r="BH151" s="231"/>
      <c r="BI151" s="235"/>
      <c r="BJ151" s="231"/>
      <c r="BK151" s="231"/>
      <c r="BM151" s="414"/>
      <c r="BN151" s="231"/>
      <c r="BO151" s="231"/>
      <c r="BP151" s="235"/>
      <c r="BQ151" s="231"/>
      <c r="BR151" s="231"/>
      <c r="BT151" s="231"/>
      <c r="BU151" s="231"/>
      <c r="BV151" s="231"/>
      <c r="BW151" s="235"/>
      <c r="BX151" s="231"/>
      <c r="BY151" s="231"/>
      <c r="CB151" s="231"/>
      <c r="CC151" s="235"/>
      <c r="CD151" s="235"/>
      <c r="CE151" s="231">
        <f>SUM(CK151,CR151,CY151,DF151)</f>
        <v>0</v>
      </c>
      <c r="CF151" s="208"/>
      <c r="CG151" s="231"/>
      <c r="CH151" s="231"/>
      <c r="CI151" s="231"/>
      <c r="CJ151" s="235"/>
      <c r="CK151" s="231"/>
      <c r="CL151" s="231"/>
      <c r="CN151" s="231"/>
      <c r="CO151" s="414"/>
      <c r="CP151" s="231"/>
      <c r="CQ151" s="235"/>
      <c r="CR151" s="231"/>
      <c r="CS151" s="231"/>
      <c r="CU151" s="231"/>
      <c r="CV151" s="414"/>
      <c r="CW151" s="231"/>
      <c r="CX151" s="235"/>
      <c r="CY151" s="231"/>
      <c r="CZ151" s="231"/>
      <c r="DB151" s="231"/>
      <c r="DC151" s="231"/>
      <c r="DD151" s="231"/>
      <c r="DE151" s="235"/>
      <c r="DF151" s="231"/>
      <c r="DG151" s="251"/>
      <c r="DI151" s="231">
        <f t="shared" si="119"/>
        <v>0</v>
      </c>
      <c r="DJ151" s="231">
        <f t="shared" si="119"/>
        <v>0</v>
      </c>
      <c r="DK151" s="235"/>
      <c r="DL151" s="231">
        <f>SUM(DQ151,DV151,EA151,EF151)</f>
        <v>0</v>
      </c>
      <c r="DN151" s="231"/>
      <c r="DO151" s="231"/>
      <c r="DP151" s="235"/>
      <c r="DQ151" s="231"/>
      <c r="DS151" s="231"/>
      <c r="DT151" s="231"/>
      <c r="DU151" s="235"/>
      <c r="DV151" s="231"/>
      <c r="DX151" s="231"/>
      <c r="DY151" s="231"/>
      <c r="DZ151" s="235"/>
      <c r="EA151" s="231"/>
      <c r="EC151" s="231"/>
      <c r="ED151" s="231"/>
      <c r="EE151" s="235"/>
      <c r="EF151" s="231"/>
      <c r="EH151" s="231">
        <f t="shared" si="124"/>
        <v>32</v>
      </c>
      <c r="EI151" s="231">
        <f>SUM(N151,AU151,CC151,DJ151)</f>
        <v>0</v>
      </c>
      <c r="EJ151" s="235"/>
      <c r="EK151" s="231">
        <f>SUM(P151,AW151,CE151,DL151)</f>
        <v>0</v>
      </c>
    </row>
    <row r="152" spans="1:141" x14ac:dyDescent="0.3">
      <c r="A152" s="230" t="s">
        <v>1131</v>
      </c>
      <c r="B152" s="230"/>
      <c r="C152" s="361"/>
      <c r="D152" s="230"/>
      <c r="E152" s="230"/>
      <c r="G152" s="395"/>
      <c r="H152" s="230"/>
      <c r="I152" s="230"/>
      <c r="J152" s="230"/>
      <c r="K152" s="230"/>
      <c r="M152" s="231">
        <v>16</v>
      </c>
      <c r="N152" s="235"/>
      <c r="O152" s="235"/>
      <c r="P152" s="231">
        <f>SUM(V152,AC152,AJ152,AQ152)</f>
        <v>0</v>
      </c>
      <c r="R152" s="231"/>
      <c r="S152" s="231"/>
      <c r="T152" s="231"/>
      <c r="U152" s="235"/>
      <c r="V152" s="231"/>
      <c r="W152" s="231"/>
      <c r="Y152" s="231"/>
      <c r="Z152" s="231"/>
      <c r="AA152" s="231"/>
      <c r="AB152" s="235"/>
      <c r="AC152" s="231"/>
      <c r="AD152" s="231"/>
      <c r="AF152" s="231"/>
      <c r="AG152" s="231"/>
      <c r="AH152" s="231"/>
      <c r="AI152" s="235"/>
      <c r="AJ152" s="231"/>
      <c r="AK152" s="231"/>
      <c r="AM152" s="231"/>
      <c r="AN152" s="231"/>
      <c r="AO152" s="231"/>
      <c r="AP152" s="235"/>
      <c r="AQ152" s="231"/>
      <c r="AR152" s="231"/>
      <c r="AT152" s="231">
        <v>16</v>
      </c>
      <c r="AU152" s="235"/>
      <c r="AV152" s="235"/>
      <c r="AW152" s="231">
        <f>SUM(BC152,BJ152,BQ152,BX152)</f>
        <v>0</v>
      </c>
      <c r="AX152" s="208"/>
      <c r="AY152" s="231"/>
      <c r="AZ152" s="231"/>
      <c r="BA152" s="231"/>
      <c r="BB152" s="235"/>
      <c r="BC152" s="231"/>
      <c r="BD152" s="231"/>
      <c r="BF152" s="231"/>
      <c r="BG152" s="231"/>
      <c r="BH152" s="231"/>
      <c r="BI152" s="235"/>
      <c r="BJ152" s="231"/>
      <c r="BK152" s="231"/>
      <c r="BM152" s="414"/>
      <c r="BN152" s="231"/>
      <c r="BO152" s="231"/>
      <c r="BP152" s="235"/>
      <c r="BQ152" s="231"/>
      <c r="BR152" s="231"/>
      <c r="BT152" s="231"/>
      <c r="BU152" s="231"/>
      <c r="BV152" s="231"/>
      <c r="BW152" s="235"/>
      <c r="BX152" s="231"/>
      <c r="BY152" s="231"/>
      <c r="CB152" s="231"/>
      <c r="CC152" s="235"/>
      <c r="CD152" s="235"/>
      <c r="CE152" s="231">
        <f>SUM(CK152,CR152,CY152,DF152)</f>
        <v>0</v>
      </c>
      <c r="CF152" s="208"/>
      <c r="CG152" s="231"/>
      <c r="CH152" s="231"/>
      <c r="CI152" s="231"/>
      <c r="CJ152" s="235"/>
      <c r="CK152" s="231"/>
      <c r="CL152" s="231"/>
      <c r="CN152" s="231"/>
      <c r="CO152" s="414"/>
      <c r="CP152" s="231"/>
      <c r="CQ152" s="235"/>
      <c r="CR152" s="231"/>
      <c r="CS152" s="231"/>
      <c r="CU152" s="231"/>
      <c r="CV152" s="414"/>
      <c r="CW152" s="231"/>
      <c r="CX152" s="235"/>
      <c r="CY152" s="231"/>
      <c r="CZ152" s="231"/>
      <c r="DB152" s="231"/>
      <c r="DC152" s="231"/>
      <c r="DD152" s="231"/>
      <c r="DE152" s="235"/>
      <c r="DF152" s="231"/>
      <c r="DG152" s="251"/>
      <c r="DI152" s="231">
        <f t="shared" si="119"/>
        <v>0</v>
      </c>
      <c r="DJ152" s="231">
        <f t="shared" si="119"/>
        <v>0</v>
      </c>
      <c r="DK152" s="235"/>
      <c r="DL152" s="231">
        <f>SUM(DQ152,DV152,EA152,EF152)</f>
        <v>0</v>
      </c>
      <c r="DN152" s="231"/>
      <c r="DO152" s="231"/>
      <c r="DP152" s="235"/>
      <c r="DQ152" s="231"/>
      <c r="DS152" s="231"/>
      <c r="DT152" s="231"/>
      <c r="DU152" s="235"/>
      <c r="DV152" s="231"/>
      <c r="DX152" s="231"/>
      <c r="DY152" s="231"/>
      <c r="DZ152" s="235"/>
      <c r="EA152" s="231"/>
      <c r="EC152" s="231"/>
      <c r="ED152" s="231"/>
      <c r="EE152" s="235"/>
      <c r="EF152" s="231"/>
      <c r="EH152" s="231">
        <f t="shared" si="124"/>
        <v>32</v>
      </c>
      <c r="EI152" s="231">
        <f>SUM(N152,AU152,CC152,DJ152)</f>
        <v>0</v>
      </c>
      <c r="EJ152" s="235"/>
      <c r="EK152" s="231">
        <f>SUM(P152,AW152,CE152,DL152)</f>
        <v>0</v>
      </c>
    </row>
    <row r="153" spans="1:141" x14ac:dyDescent="0.3">
      <c r="A153" s="230"/>
      <c r="B153" s="230"/>
      <c r="C153" s="361"/>
      <c r="D153" s="230"/>
      <c r="E153" s="230"/>
      <c r="G153" s="395"/>
      <c r="H153" s="230"/>
      <c r="I153" s="230"/>
      <c r="J153" s="230"/>
      <c r="K153" s="230"/>
      <c r="M153" s="231"/>
      <c r="N153" s="235"/>
      <c r="O153" s="235"/>
      <c r="P153" s="231">
        <f>SUM(V153,AC153,AJ153,AQ153)</f>
        <v>0</v>
      </c>
      <c r="R153" s="231"/>
      <c r="S153" s="231"/>
      <c r="T153" s="231"/>
      <c r="U153" s="235"/>
      <c r="V153" s="231"/>
      <c r="W153" s="231"/>
      <c r="Y153" s="231"/>
      <c r="Z153" s="231"/>
      <c r="AA153" s="231"/>
      <c r="AB153" s="235"/>
      <c r="AC153" s="231"/>
      <c r="AD153" s="231"/>
      <c r="AF153" s="231"/>
      <c r="AG153" s="231"/>
      <c r="AH153" s="231"/>
      <c r="AI153" s="235"/>
      <c r="AJ153" s="231"/>
      <c r="AK153" s="231"/>
      <c r="AM153" s="231"/>
      <c r="AN153" s="231"/>
      <c r="AO153" s="231"/>
      <c r="AP153" s="235"/>
      <c r="AQ153" s="231"/>
      <c r="AR153" s="231"/>
      <c r="AT153" s="231"/>
      <c r="AU153" s="235"/>
      <c r="AV153" s="235"/>
      <c r="AW153" s="231">
        <f>SUM(BC153,BJ153,BQ153,BX153)</f>
        <v>0</v>
      </c>
      <c r="AX153" s="208"/>
      <c r="AY153" s="231"/>
      <c r="AZ153" s="231"/>
      <c r="BA153" s="231"/>
      <c r="BB153" s="235"/>
      <c r="BC153" s="231"/>
      <c r="BD153" s="231"/>
      <c r="BF153" s="231"/>
      <c r="BG153" s="231"/>
      <c r="BH153" s="231"/>
      <c r="BI153" s="235"/>
      <c r="BJ153" s="231"/>
      <c r="BK153" s="231"/>
      <c r="BM153" s="414"/>
      <c r="BN153" s="231"/>
      <c r="BO153" s="231"/>
      <c r="BP153" s="235"/>
      <c r="BQ153" s="231"/>
      <c r="BR153" s="231"/>
      <c r="BT153" s="231"/>
      <c r="BU153" s="231"/>
      <c r="BV153" s="231"/>
      <c r="BW153" s="235"/>
      <c r="BX153" s="231"/>
      <c r="BY153" s="231"/>
      <c r="CB153" s="231"/>
      <c r="CC153" s="235"/>
      <c r="CD153" s="235"/>
      <c r="CE153" s="231">
        <f>SUM(CK153,CR153,CY153,DF153)</f>
        <v>0</v>
      </c>
      <c r="CF153" s="208"/>
      <c r="CG153" s="231"/>
      <c r="CH153" s="231"/>
      <c r="CI153" s="231"/>
      <c r="CJ153" s="235"/>
      <c r="CK153" s="231"/>
      <c r="CL153" s="231"/>
      <c r="CN153" s="231"/>
      <c r="CO153" s="414"/>
      <c r="CP153" s="231"/>
      <c r="CQ153" s="235"/>
      <c r="CR153" s="231"/>
      <c r="CS153" s="231"/>
      <c r="CU153" s="231"/>
      <c r="CV153" s="414"/>
      <c r="CW153" s="231"/>
      <c r="CX153" s="235"/>
      <c r="CY153" s="231"/>
      <c r="CZ153" s="231"/>
      <c r="DB153" s="231"/>
      <c r="DC153" s="231"/>
      <c r="DD153" s="231"/>
      <c r="DE153" s="235"/>
      <c r="DF153" s="231"/>
      <c r="DG153" s="251"/>
      <c r="DI153" s="231">
        <f t="shared" ref="DI153" si="128">SUM(DN153,DS153,DX153,EC153)</f>
        <v>0</v>
      </c>
      <c r="DJ153" s="231">
        <f t="shared" ref="DJ153" si="129">SUM(DO153,DT153,DY153,ED153)</f>
        <v>0</v>
      </c>
      <c r="DK153" s="235"/>
      <c r="DL153" s="231">
        <f>SUM(DQ153,DV153,EA153,EF153)</f>
        <v>0</v>
      </c>
      <c r="DN153" s="231"/>
      <c r="DO153" s="231"/>
      <c r="DP153" s="235"/>
      <c r="DQ153" s="231"/>
      <c r="DS153" s="231"/>
      <c r="DT153" s="231"/>
      <c r="DU153" s="235"/>
      <c r="DV153" s="231"/>
      <c r="DX153" s="231"/>
      <c r="DY153" s="231"/>
      <c r="DZ153" s="235"/>
      <c r="EA153" s="231"/>
      <c r="EC153" s="231"/>
      <c r="ED153" s="231"/>
      <c r="EE153" s="235"/>
      <c r="EF153" s="231"/>
      <c r="EH153" s="231">
        <f t="shared" si="124"/>
        <v>0</v>
      </c>
      <c r="EI153" s="231">
        <f>SUM(N153,AU153,CC153,DJ153)</f>
        <v>0</v>
      </c>
      <c r="EJ153" s="235"/>
      <c r="EK153" s="231">
        <f>SUM(P153,AW153,CE153,DL153)</f>
        <v>0</v>
      </c>
    </row>
    <row r="154" spans="1:141" s="208" customFormat="1" x14ac:dyDescent="0.3">
      <c r="C154" s="356"/>
      <c r="G154" s="217"/>
      <c r="M154" s="251"/>
      <c r="N154" s="251"/>
      <c r="O154" s="251"/>
      <c r="P154" s="251"/>
      <c r="R154" s="251"/>
      <c r="S154" s="251"/>
      <c r="T154" s="251"/>
      <c r="U154" s="251"/>
      <c r="V154" s="251"/>
      <c r="W154" s="251"/>
      <c r="Y154" s="251"/>
      <c r="Z154" s="251"/>
      <c r="AA154" s="251"/>
      <c r="AB154" s="251"/>
      <c r="AC154" s="251"/>
      <c r="AD154" s="251"/>
      <c r="AF154" s="251"/>
      <c r="AG154" s="251"/>
      <c r="AH154" s="251"/>
      <c r="AI154" s="251"/>
      <c r="AJ154" s="251"/>
      <c r="AK154" s="251"/>
      <c r="AM154" s="251"/>
      <c r="AN154" s="251"/>
      <c r="AO154" s="251"/>
      <c r="AP154" s="251"/>
      <c r="AQ154" s="251"/>
      <c r="AR154" s="251"/>
      <c r="AT154" s="251"/>
      <c r="AU154" s="251"/>
      <c r="AV154" s="251"/>
      <c r="AW154" s="251"/>
      <c r="AX154" s="251"/>
      <c r="AY154" s="251"/>
      <c r="AZ154" s="251"/>
      <c r="BA154" s="251"/>
      <c r="BB154" s="251"/>
      <c r="BC154" s="251"/>
      <c r="BD154" s="251"/>
      <c r="BF154" s="251"/>
      <c r="BG154" s="251"/>
      <c r="BH154" s="251"/>
      <c r="BI154" s="251"/>
      <c r="BJ154" s="251"/>
      <c r="BK154" s="251"/>
      <c r="BM154" s="251"/>
      <c r="BN154" s="251"/>
      <c r="BO154" s="251"/>
      <c r="BP154" s="251"/>
      <c r="BQ154" s="251"/>
      <c r="BR154" s="251"/>
      <c r="BT154" s="251"/>
      <c r="BU154" s="251"/>
      <c r="BV154" s="251"/>
      <c r="BW154" s="251"/>
      <c r="BX154" s="251"/>
      <c r="BY154" s="251"/>
      <c r="CB154" s="251"/>
      <c r="CC154" s="251"/>
      <c r="CD154" s="251"/>
      <c r="CE154" s="251"/>
      <c r="CF154" s="251"/>
      <c r="CG154" s="251"/>
      <c r="CH154" s="251"/>
      <c r="CI154" s="251"/>
      <c r="CJ154" s="251"/>
      <c r="CK154" s="251"/>
      <c r="CL154" s="251"/>
      <c r="CN154" s="251"/>
      <c r="CO154" s="251"/>
      <c r="CP154" s="251"/>
      <c r="CQ154" s="251"/>
      <c r="CR154" s="251"/>
      <c r="CS154" s="251"/>
      <c r="CU154" s="251"/>
      <c r="CV154" s="251"/>
      <c r="CW154" s="251"/>
      <c r="CX154" s="251"/>
      <c r="CY154" s="251"/>
      <c r="CZ154" s="251"/>
      <c r="DB154" s="251"/>
      <c r="DC154" s="251"/>
      <c r="DD154" s="251"/>
      <c r="DE154" s="251"/>
      <c r="DF154" s="251"/>
      <c r="DG154" s="251"/>
      <c r="DI154" s="251"/>
      <c r="DJ154" s="251"/>
      <c r="DK154" s="251"/>
      <c r="DL154" s="251"/>
      <c r="DN154" s="251"/>
      <c r="DO154" s="251"/>
      <c r="DP154" s="251"/>
      <c r="DQ154" s="251"/>
      <c r="DS154" s="251"/>
      <c r="DT154" s="251"/>
      <c r="DU154" s="251"/>
      <c r="DV154" s="251"/>
      <c r="DX154" s="251"/>
      <c r="DY154" s="251"/>
      <c r="DZ154" s="251"/>
      <c r="EA154" s="251"/>
      <c r="EC154" s="251"/>
      <c r="ED154" s="251"/>
      <c r="EE154" s="251"/>
      <c r="EF154" s="251"/>
      <c r="EH154" s="251"/>
      <c r="EI154" s="251"/>
      <c r="EJ154" s="251"/>
      <c r="EK154" s="251"/>
    </row>
    <row r="155" spans="1:141" s="211" customFormat="1" x14ac:dyDescent="0.3">
      <c r="A155" s="305" t="s">
        <v>145</v>
      </c>
      <c r="B155" s="306"/>
      <c r="C155" s="364"/>
      <c r="D155" s="306"/>
      <c r="E155" s="306"/>
      <c r="F155" s="216"/>
      <c r="G155" s="307"/>
      <c r="H155" s="306"/>
      <c r="I155" s="306"/>
      <c r="J155" s="306"/>
      <c r="K155" s="306"/>
      <c r="L155" s="216"/>
      <c r="M155" s="340">
        <f>SUM(M17:M154)</f>
        <v>815</v>
      </c>
      <c r="N155" s="308">
        <f>SUM(N17:N154)</f>
        <v>320</v>
      </c>
      <c r="O155" s="308">
        <f>SUM(O17:O154)</f>
        <v>0</v>
      </c>
      <c r="P155" s="231">
        <f>SUM(V155,AC155,AJ155,AQ155)</f>
        <v>0</v>
      </c>
      <c r="Q155" s="216"/>
      <c r="R155" s="309">
        <f>SUM(R17:R154)-R98</f>
        <v>161</v>
      </c>
      <c r="S155" s="309">
        <f>SUM(S17:S154)-S98</f>
        <v>112</v>
      </c>
      <c r="T155" s="308">
        <f>SUM(T17:T154)</f>
        <v>120</v>
      </c>
      <c r="U155" s="308">
        <f>SUM(U17:U154)</f>
        <v>0</v>
      </c>
      <c r="V155" s="308">
        <f>SUM(V17:V154)</f>
        <v>0</v>
      </c>
      <c r="W155" s="310"/>
      <c r="X155" s="216"/>
      <c r="Y155" s="309">
        <f>SUM(Y17:Y154)-Y98</f>
        <v>126</v>
      </c>
      <c r="Z155" s="309">
        <f>SUM(Z17:Z154)-Z98</f>
        <v>126</v>
      </c>
      <c r="AA155" s="308">
        <f>SUM(AA17:AA154)</f>
        <v>104</v>
      </c>
      <c r="AB155" s="308">
        <f>SUM(AB17:AB154)</f>
        <v>0</v>
      </c>
      <c r="AC155" s="308">
        <f>SUM(AC17:AC154)</f>
        <v>0</v>
      </c>
      <c r="AD155" s="310"/>
      <c r="AE155" s="216"/>
      <c r="AF155" s="309">
        <f>SUM(AF17:AF154)-AF98</f>
        <v>126</v>
      </c>
      <c r="AG155" s="309">
        <f>SUM(AG17:AG154)-AG98</f>
        <v>105</v>
      </c>
      <c r="AH155" s="308">
        <f>SUM(AH17:AH154)</f>
        <v>96</v>
      </c>
      <c r="AI155" s="308">
        <f>SUM(AI17:AI154)</f>
        <v>0</v>
      </c>
      <c r="AJ155" s="308">
        <f>SUM(AJ17:AJ154)</f>
        <v>0</v>
      </c>
      <c r="AK155" s="310"/>
      <c r="AL155" s="210"/>
      <c r="AM155" s="309">
        <f>SUM(AM17:AM154)-AM98</f>
        <v>4</v>
      </c>
      <c r="AN155" s="309">
        <f>SUM(AN17:AN154)-AN98</f>
        <v>4</v>
      </c>
      <c r="AO155" s="308">
        <f>SUM(AO17:AO154)</f>
        <v>0</v>
      </c>
      <c r="AP155" s="308">
        <f>SUM(AP17:AP154)</f>
        <v>0</v>
      </c>
      <c r="AQ155" s="308">
        <f>SUM(AQ17:AQ154)</f>
        <v>0</v>
      </c>
      <c r="AR155" s="310"/>
      <c r="AS155" s="210"/>
      <c r="AT155" s="308">
        <f>SUM(AT17:AT154)</f>
        <v>650</v>
      </c>
      <c r="AU155" s="308">
        <f>SUM(AU17:AU154)</f>
        <v>456</v>
      </c>
      <c r="AV155" s="308">
        <f>SUM(AV17:AV154)</f>
        <v>12</v>
      </c>
      <c r="AW155" s="308">
        <f>SUM(BC155,BJ155,BQ155,BX155)</f>
        <v>0</v>
      </c>
      <c r="AX155" s="310"/>
      <c r="AY155" s="309">
        <f>SUM(AY17:AY154)-AY98</f>
        <v>114</v>
      </c>
      <c r="AZ155" s="309">
        <f>SUM(AZ17:AZ154)-AZ98</f>
        <v>105</v>
      </c>
      <c r="BA155" s="308">
        <f>SUM(BA17:BA154)</f>
        <v>128</v>
      </c>
      <c r="BB155" s="308">
        <f>SUM(BB17:BB154)</f>
        <v>0</v>
      </c>
      <c r="BC155" s="308">
        <f>SUM(BC17:BC154)</f>
        <v>0</v>
      </c>
      <c r="BD155" s="310"/>
      <c r="BE155" s="216"/>
      <c r="BF155" s="309">
        <f>SUM(BF17:BF154)-BF98</f>
        <v>120</v>
      </c>
      <c r="BG155" s="309">
        <f>SUM(BG17:BG154)-BG98</f>
        <v>120</v>
      </c>
      <c r="BH155" s="308">
        <f>SUM(BH17:BH154)</f>
        <v>104</v>
      </c>
      <c r="BI155" s="308">
        <f>SUM(BI17:BI154)</f>
        <v>0</v>
      </c>
      <c r="BJ155" s="308">
        <f>SUM(BJ17:BJ154)</f>
        <v>0</v>
      </c>
      <c r="BK155" s="310"/>
      <c r="BL155" s="216"/>
      <c r="BM155" s="309">
        <f>SUM(BM17:BM154)-BM98</f>
        <v>0</v>
      </c>
      <c r="BN155" s="309">
        <f>SUM(BN17:BN154)-BN98</f>
        <v>140</v>
      </c>
      <c r="BO155" s="308">
        <f>SUM(BO17:BO154)</f>
        <v>224</v>
      </c>
      <c r="BP155" s="308">
        <f>SUM(BP17:BP154)</f>
        <v>4</v>
      </c>
      <c r="BQ155" s="308">
        <f>SUM(BQ17:BQ154)</f>
        <v>0</v>
      </c>
      <c r="BR155" s="310"/>
      <c r="BS155" s="210"/>
      <c r="BT155" s="309">
        <f>SUM(BT17:BT154)-BT98</f>
        <v>0</v>
      </c>
      <c r="BU155" s="309">
        <f>SUM(BU17:BU154)-BU98</f>
        <v>0</v>
      </c>
      <c r="BV155" s="308">
        <f>SUM(BV17:BV154)</f>
        <v>0</v>
      </c>
      <c r="BW155" s="308">
        <f>SUM(BW17:BW154)</f>
        <v>8</v>
      </c>
      <c r="BX155" s="308">
        <f>SUM(BX17:BX154)</f>
        <v>0</v>
      </c>
      <c r="BY155" s="310"/>
      <c r="BZ155" s="210"/>
      <c r="CA155" s="210"/>
      <c r="CB155" s="308">
        <f>SUM(CB17:CB154)</f>
        <v>559</v>
      </c>
      <c r="CC155" s="308">
        <f>SUM(CC17:CC154)</f>
        <v>504</v>
      </c>
      <c r="CD155" s="308">
        <f>SUM(CD17:CD154)</f>
        <v>27</v>
      </c>
      <c r="CE155" s="308">
        <f>SUM(CK155,CR155,CY155,DF155)</f>
        <v>0</v>
      </c>
      <c r="CF155" s="310"/>
      <c r="CG155" s="309">
        <f>SUM(CG17:CG154)-CG98</f>
        <v>144</v>
      </c>
      <c r="CH155" s="309">
        <f>SUM(CH17:CH154)-CH98</f>
        <v>115</v>
      </c>
      <c r="CI155" s="308">
        <f>SUM(CI17:CI154)</f>
        <v>128</v>
      </c>
      <c r="CJ155" s="308">
        <f>SUM(CJ17:CJ154)</f>
        <v>0</v>
      </c>
      <c r="CK155" s="308">
        <f>SUM(CK17:CK154)</f>
        <v>0</v>
      </c>
      <c r="CL155" s="310"/>
      <c r="CM155" s="216"/>
      <c r="CN155" s="309">
        <f>SUM(CN17:CN154)-CN98</f>
        <v>150</v>
      </c>
      <c r="CO155" s="309">
        <f>SUM(CO17:CO154)-CO98</f>
        <v>0</v>
      </c>
      <c r="CP155" s="308">
        <f>SUM(CP17:CP154)</f>
        <v>328</v>
      </c>
      <c r="CQ155" s="308">
        <f>SUM(CQ17:CQ154)</f>
        <v>6</v>
      </c>
      <c r="CR155" s="308">
        <f>SUM(CR17:CR154)</f>
        <v>0</v>
      </c>
      <c r="CS155" s="310"/>
      <c r="CT155" s="216"/>
      <c r="CU155" s="309">
        <f>SUM(CU17:CU154)-CU98</f>
        <v>150</v>
      </c>
      <c r="CV155" s="309">
        <f>SUM(CV17:CV154)-CV98</f>
        <v>0</v>
      </c>
      <c r="CW155" s="308">
        <f>SUM(CW17:CW154)</f>
        <v>48</v>
      </c>
      <c r="CX155" s="308">
        <f>SUM(CX17:CX154)</f>
        <v>2</v>
      </c>
      <c r="CY155" s="308">
        <f>SUM(CY17:CY154)</f>
        <v>0</v>
      </c>
      <c r="CZ155" s="310"/>
      <c r="DA155" s="210"/>
      <c r="DB155" s="309">
        <f>SUM(DB17:DB154)-DB98</f>
        <v>0</v>
      </c>
      <c r="DC155" s="309">
        <f>SUM(DC17:DC154)-DC98</f>
        <v>0</v>
      </c>
      <c r="DD155" s="308">
        <f>SUM(DD17:DD154)</f>
        <v>0</v>
      </c>
      <c r="DE155" s="308">
        <f>SUM(DE17:DE154)</f>
        <v>19</v>
      </c>
      <c r="DF155" s="308">
        <f>SUM(DF17:DF154)</f>
        <v>0</v>
      </c>
      <c r="DG155" s="310"/>
      <c r="DH155" s="210"/>
      <c r="DI155" s="308">
        <f>SUM(DI17:DI154)</f>
        <v>0</v>
      </c>
      <c r="DJ155" s="308">
        <f>SUM(DJ17:DJ154)</f>
        <v>0</v>
      </c>
      <c r="DK155" s="308">
        <f>SUM(DK17:DK154)</f>
        <v>0</v>
      </c>
      <c r="DL155" s="308">
        <f>SUM(DQ155,DV155,EA155,EF155)</f>
        <v>0</v>
      </c>
      <c r="DN155" s="309">
        <f>SUM(DN17:DN154)</f>
        <v>0</v>
      </c>
      <c r="DO155" s="308">
        <f>SUM(DO17:DO154)</f>
        <v>0</v>
      </c>
      <c r="DP155" s="308">
        <f>SUM(DP17:DP154)</f>
        <v>0</v>
      </c>
      <c r="DQ155" s="308">
        <f>SUM(DQ17:DQ154)</f>
        <v>0</v>
      </c>
      <c r="DR155" s="216"/>
      <c r="DS155" s="309">
        <f>SUM(DS17:DS154)</f>
        <v>0</v>
      </c>
      <c r="DT155" s="308">
        <f>SUM(DT17:DT154)</f>
        <v>0</v>
      </c>
      <c r="DU155" s="308">
        <f>SUM(DU17:DU154)</f>
        <v>0</v>
      </c>
      <c r="DV155" s="308">
        <f>SUM(DV17:DV154)</f>
        <v>0</v>
      </c>
      <c r="DW155" s="216"/>
      <c r="DX155" s="309">
        <f>SUM(DX17:DX154)</f>
        <v>0</v>
      </c>
      <c r="DY155" s="308">
        <f>SUM(DY17:DY154)</f>
        <v>0</v>
      </c>
      <c r="DZ155" s="308">
        <f>SUM(DZ17:DZ154)</f>
        <v>0</v>
      </c>
      <c r="EA155" s="308">
        <f>SUM(EA17:EA154)</f>
        <v>0</v>
      </c>
      <c r="EB155" s="210"/>
      <c r="EC155" s="309">
        <f>SUM(EC17:EC154)</f>
        <v>0</v>
      </c>
      <c r="ED155" s="308">
        <f>SUM(ED17:ED154)</f>
        <v>0</v>
      </c>
      <c r="EE155" s="308">
        <f>SUM(EE17:EE154)</f>
        <v>0</v>
      </c>
      <c r="EF155" s="308">
        <f>SUM(EF17:EF154)</f>
        <v>0</v>
      </c>
      <c r="EG155" s="210"/>
      <c r="EH155" s="308">
        <f>SUM(EH17:EH154)</f>
        <v>2024</v>
      </c>
      <c r="EI155" s="308">
        <f>SUM(EI17:EI154)</f>
        <v>1280</v>
      </c>
      <c r="EJ155" s="308">
        <f>SUM(EJ17:EJ154)</f>
        <v>39</v>
      </c>
      <c r="EK155" s="308">
        <f>SUM(EK17:EK151)</f>
        <v>0</v>
      </c>
    </row>
    <row r="157" spans="1:141" x14ac:dyDescent="0.3">
      <c r="A157" s="311" t="s">
        <v>146</v>
      </c>
      <c r="B157" s="306"/>
      <c r="C157" s="364"/>
      <c r="D157" s="306"/>
      <c r="E157" s="306"/>
      <c r="M157" s="461" t="s">
        <v>181</v>
      </c>
      <c r="N157" s="462"/>
      <c r="O157" s="463"/>
      <c r="P157" s="308">
        <f>SUM(M155:P155)</f>
        <v>1135</v>
      </c>
      <c r="R157" s="461" t="s">
        <v>180</v>
      </c>
      <c r="S157" s="461"/>
      <c r="T157" s="462"/>
      <c r="U157" s="463"/>
      <c r="V157" s="308">
        <f>SUM(R155:V155)</f>
        <v>393</v>
      </c>
      <c r="W157" s="310"/>
      <c r="Y157" s="461" t="s">
        <v>180</v>
      </c>
      <c r="Z157" s="461"/>
      <c r="AA157" s="462"/>
      <c r="AB157" s="463"/>
      <c r="AC157" s="308">
        <f>SUM(Y155:AC155)</f>
        <v>356</v>
      </c>
      <c r="AD157" s="310"/>
      <c r="AF157" s="461" t="s">
        <v>180</v>
      </c>
      <c r="AG157" s="461"/>
      <c r="AH157" s="462"/>
      <c r="AI157" s="463"/>
      <c r="AJ157" s="308">
        <f>SUM(AF155:AJ155)</f>
        <v>327</v>
      </c>
      <c r="AK157" s="310"/>
      <c r="AM157" s="461" t="s">
        <v>180</v>
      </c>
      <c r="AN157" s="461"/>
      <c r="AO157" s="462"/>
      <c r="AP157" s="463"/>
      <c r="AQ157" s="308">
        <f>SUM(AM155:AQ155)</f>
        <v>8</v>
      </c>
      <c r="AR157" s="310"/>
      <c r="AT157" s="461" t="s">
        <v>181</v>
      </c>
      <c r="AU157" s="462"/>
      <c r="AV157" s="463"/>
      <c r="AW157" s="308">
        <f>SUM(AT155:AW155)</f>
        <v>1118</v>
      </c>
      <c r="AX157" s="310"/>
      <c r="AY157" s="461" t="s">
        <v>180</v>
      </c>
      <c r="AZ157" s="461"/>
      <c r="BA157" s="462"/>
      <c r="BB157" s="463"/>
      <c r="BC157" s="308">
        <f>+AY155+BA155+BB155+BC155</f>
        <v>242</v>
      </c>
      <c r="BD157" s="310"/>
      <c r="BF157" s="461" t="s">
        <v>180</v>
      </c>
      <c r="BG157" s="461"/>
      <c r="BH157" s="462"/>
      <c r="BI157" s="463"/>
      <c r="BJ157" s="308">
        <f>+BF155+BH155+BI155+BJ155</f>
        <v>224</v>
      </c>
      <c r="BK157" s="310"/>
      <c r="BM157" s="461" t="s">
        <v>180</v>
      </c>
      <c r="BN157" s="461"/>
      <c r="BO157" s="462"/>
      <c r="BP157" s="463"/>
      <c r="BQ157" s="308">
        <f>+BM155+BO155+BP155+BQ155</f>
        <v>228</v>
      </c>
      <c r="BR157" s="310"/>
      <c r="BT157" s="461" t="s">
        <v>180</v>
      </c>
      <c r="BU157" s="461"/>
      <c r="BV157" s="462"/>
      <c r="BW157" s="463"/>
      <c r="BX157" s="308">
        <f>+BT155+BV155+BW155+BX155</f>
        <v>8</v>
      </c>
      <c r="BY157" s="310"/>
      <c r="CB157" s="461" t="s">
        <v>181</v>
      </c>
      <c r="CC157" s="462"/>
      <c r="CD157" s="463"/>
      <c r="CE157" s="308">
        <f>SUM(CB155:CE155)</f>
        <v>1090</v>
      </c>
      <c r="CF157" s="310"/>
      <c r="CG157" s="461" t="s">
        <v>180</v>
      </c>
      <c r="CH157" s="461"/>
      <c r="CI157" s="462"/>
      <c r="CJ157" s="463"/>
      <c r="CK157" s="308">
        <f>SUM(CG155:CK155)</f>
        <v>387</v>
      </c>
      <c r="CL157" s="310"/>
      <c r="CN157" s="461" t="s">
        <v>180</v>
      </c>
      <c r="CO157" s="461"/>
      <c r="CP157" s="462"/>
      <c r="CQ157" s="463"/>
      <c r="CR157" s="308">
        <f>SUM(CN155:CR155)</f>
        <v>484</v>
      </c>
      <c r="CS157" s="310"/>
      <c r="CU157" s="461" t="s">
        <v>180</v>
      </c>
      <c r="CV157" s="461"/>
      <c r="CW157" s="462"/>
      <c r="CX157" s="463"/>
      <c r="CY157" s="308">
        <f>SUM(CU155:CY155)</f>
        <v>200</v>
      </c>
      <c r="CZ157" s="310"/>
      <c r="DB157" s="461" t="s">
        <v>180</v>
      </c>
      <c r="DC157" s="461"/>
      <c r="DD157" s="462"/>
      <c r="DE157" s="463"/>
      <c r="DF157" s="308">
        <f>SUM(DB155:DF155)</f>
        <v>19</v>
      </c>
      <c r="DG157" s="310"/>
      <c r="DI157" s="461" t="s">
        <v>182</v>
      </c>
      <c r="DJ157" s="462"/>
      <c r="DK157" s="463"/>
      <c r="DL157" s="308">
        <f>SUM(DI155:DL155)</f>
        <v>0</v>
      </c>
      <c r="DN157" s="461" t="s">
        <v>180</v>
      </c>
      <c r="DO157" s="462"/>
      <c r="DP157" s="463"/>
      <c r="DQ157" s="308">
        <f>SUM(DN155:DQ155)</f>
        <v>0</v>
      </c>
      <c r="DS157" s="461" t="s">
        <v>180</v>
      </c>
      <c r="DT157" s="462"/>
      <c r="DU157" s="463"/>
      <c r="DV157" s="308">
        <f>SUM(DS155:DV155)</f>
        <v>0</v>
      </c>
      <c r="DX157" s="461" t="s">
        <v>180</v>
      </c>
      <c r="DY157" s="462"/>
      <c r="DZ157" s="463"/>
      <c r="EA157" s="308">
        <f>SUM(DX155:EA155)</f>
        <v>0</v>
      </c>
      <c r="EC157" s="461" t="s">
        <v>180</v>
      </c>
      <c r="ED157" s="462"/>
      <c r="EE157" s="463"/>
      <c r="EF157" s="308">
        <f>SUM(EC155:EF155)</f>
        <v>0</v>
      </c>
      <c r="EH157" s="461" t="s">
        <v>182</v>
      </c>
      <c r="EI157" s="462"/>
      <c r="EJ157" s="463"/>
      <c r="EK157" s="308">
        <f>SUM(EH155:EK155)</f>
        <v>3343</v>
      </c>
    </row>
    <row r="160" spans="1:141" x14ac:dyDescent="0.3">
      <c r="A160" s="211" t="s">
        <v>24</v>
      </c>
      <c r="B160" s="211"/>
      <c r="C160" s="352"/>
      <c r="D160" s="211"/>
      <c r="E160" s="211"/>
      <c r="G160" s="492" t="str">
        <f>Examenprogramma!$B$37</f>
        <v>1 juli 2021</v>
      </c>
      <c r="H160" s="492"/>
      <c r="I160" s="492"/>
      <c r="J160" s="492"/>
      <c r="K160" s="492"/>
      <c r="M160" s="208"/>
      <c r="N160" s="208"/>
      <c r="O160" s="208"/>
      <c r="P160" s="208"/>
      <c r="R160" s="208"/>
      <c r="S160" s="208"/>
      <c r="T160" s="208"/>
      <c r="U160" s="208"/>
      <c r="V160" s="208"/>
      <c r="W160" s="208"/>
      <c r="Y160" s="208"/>
      <c r="Z160" s="208"/>
      <c r="AA160" s="208"/>
      <c r="AB160" s="208"/>
      <c r="AC160" s="208"/>
      <c r="AD160" s="208"/>
      <c r="AY160" s="208"/>
      <c r="AZ160" s="208"/>
      <c r="BA160" s="208"/>
      <c r="BB160" s="208"/>
      <c r="BC160" s="208"/>
      <c r="BD160" s="208"/>
      <c r="BF160" s="208"/>
      <c r="BG160" s="208"/>
      <c r="BH160" s="208"/>
      <c r="BI160" s="208"/>
      <c r="BJ160" s="208"/>
      <c r="BK160" s="208"/>
      <c r="CG160" s="208"/>
      <c r="CH160" s="208"/>
      <c r="CI160" s="208"/>
      <c r="CJ160" s="208"/>
      <c r="CK160" s="208"/>
      <c r="CL160" s="208"/>
      <c r="CN160" s="208"/>
      <c r="CO160" s="208"/>
      <c r="CP160" s="208"/>
      <c r="CQ160" s="208"/>
      <c r="CR160" s="208"/>
      <c r="CS160" s="208"/>
      <c r="DN160" s="208"/>
      <c r="DO160" s="208"/>
      <c r="DP160" s="208"/>
      <c r="DQ160" s="208"/>
      <c r="DS160" s="208"/>
      <c r="DT160" s="208"/>
      <c r="DU160" s="208"/>
      <c r="DV160" s="208"/>
    </row>
    <row r="161" spans="1:126" x14ac:dyDescent="0.3">
      <c r="A161" s="211" t="s">
        <v>25</v>
      </c>
      <c r="B161" s="211"/>
      <c r="C161" s="352"/>
      <c r="D161" s="211"/>
      <c r="E161" s="211"/>
      <c r="G161" s="493" t="str">
        <f>Examenprogramma!$B$38</f>
        <v>Maasland</v>
      </c>
      <c r="H161" s="493"/>
      <c r="I161" s="493"/>
      <c r="J161" s="493"/>
      <c r="K161" s="493"/>
      <c r="M161" s="208"/>
      <c r="N161" s="208"/>
      <c r="O161" s="208"/>
      <c r="P161" s="208"/>
      <c r="R161" s="208"/>
      <c r="S161" s="208"/>
      <c r="T161" s="208"/>
      <c r="U161" s="208"/>
      <c r="V161" s="208"/>
      <c r="W161" s="208"/>
      <c r="Y161" s="208"/>
      <c r="Z161" s="208"/>
      <c r="AA161" s="208"/>
      <c r="AB161" s="208"/>
      <c r="AC161" s="208"/>
      <c r="AD161" s="208"/>
      <c r="AY161" s="208"/>
      <c r="AZ161" s="208"/>
      <c r="BA161" s="208"/>
      <c r="BB161" s="208"/>
      <c r="BC161" s="208"/>
      <c r="BD161" s="208"/>
      <c r="BF161" s="208"/>
      <c r="BG161" s="208"/>
      <c r="BH161" s="208"/>
      <c r="BI161" s="208"/>
      <c r="BJ161" s="208"/>
      <c r="BK161" s="208"/>
      <c r="CG161" s="208"/>
      <c r="CH161" s="208"/>
      <c r="CI161" s="208"/>
      <c r="CJ161" s="208"/>
      <c r="CK161" s="208"/>
      <c r="CL161" s="208"/>
      <c r="CN161" s="208"/>
      <c r="CO161" s="208"/>
      <c r="CP161" s="208"/>
      <c r="CQ161" s="208"/>
      <c r="CR161" s="208"/>
      <c r="CS161" s="208"/>
      <c r="DN161" s="208"/>
      <c r="DO161" s="208"/>
      <c r="DP161" s="208"/>
      <c r="DQ161" s="208"/>
      <c r="DS161" s="208"/>
      <c r="DT161" s="208"/>
      <c r="DU161" s="208"/>
      <c r="DV161" s="208"/>
    </row>
    <row r="162" spans="1:126" x14ac:dyDescent="0.3">
      <c r="A162" s="211" t="s">
        <v>21</v>
      </c>
      <c r="B162" s="211"/>
      <c r="C162" s="352"/>
      <c r="D162" s="211"/>
      <c r="E162" s="211"/>
      <c r="G162" s="479" t="str">
        <f>Examenprogramma!$B$39</f>
        <v>A. Blansjaar</v>
      </c>
      <c r="H162" s="479"/>
      <c r="I162" s="479"/>
      <c r="J162" s="479"/>
      <c r="K162" s="479"/>
      <c r="M162" s="208"/>
      <c r="N162" s="208"/>
      <c r="O162" s="208"/>
      <c r="P162" s="208"/>
      <c r="R162" s="208"/>
      <c r="S162" s="208"/>
      <c r="T162" s="208"/>
      <c r="U162" s="208"/>
      <c r="V162" s="208"/>
      <c r="W162" s="208"/>
      <c r="Y162" s="208"/>
      <c r="Z162" s="208"/>
      <c r="AA162" s="208"/>
      <c r="AB162" s="208"/>
      <c r="AC162" s="208"/>
      <c r="AD162" s="208"/>
      <c r="AY162" s="208"/>
      <c r="AZ162" s="208"/>
      <c r="BA162" s="208"/>
      <c r="BB162" s="208"/>
      <c r="BC162" s="208"/>
      <c r="BD162" s="208"/>
      <c r="BF162" s="208"/>
      <c r="BG162" s="208"/>
      <c r="BH162" s="208"/>
      <c r="BI162" s="208"/>
      <c r="BJ162" s="208"/>
      <c r="BK162" s="208"/>
      <c r="CG162" s="208"/>
      <c r="CH162" s="208"/>
      <c r="CI162" s="208"/>
      <c r="CJ162" s="208"/>
      <c r="CK162" s="208"/>
      <c r="CL162" s="208"/>
      <c r="CN162" s="208"/>
      <c r="CO162" s="208"/>
      <c r="CP162" s="208"/>
      <c r="CQ162" s="208"/>
      <c r="CR162" s="208"/>
      <c r="CS162" s="208"/>
      <c r="DN162" s="208"/>
      <c r="DO162" s="208"/>
      <c r="DP162" s="208"/>
      <c r="DQ162" s="208"/>
      <c r="DS162" s="208"/>
      <c r="DT162" s="208"/>
      <c r="DU162" s="208"/>
      <c r="DV162" s="208"/>
    </row>
    <row r="176" spans="1:126" x14ac:dyDescent="0.3">
      <c r="G176" s="239"/>
    </row>
  </sheetData>
  <autoFilter ref="A25:EK25" xr:uid="{00000000-0009-0000-0000-000001000000}">
    <sortState xmlns:xlrd2="http://schemas.microsoft.com/office/spreadsheetml/2017/richdata2" ref="A26:EK77">
      <sortCondition ref="C25"/>
    </sortState>
  </autoFilter>
  <mergeCells count="160">
    <mergeCell ref="S13:S14"/>
    <mergeCell ref="Z13:Z14"/>
    <mergeCell ref="AG13:AG14"/>
    <mergeCell ref="AN13:AN14"/>
    <mergeCell ref="BN13:BN14"/>
    <mergeCell ref="BU13:BU14"/>
    <mergeCell ref="CH13:CH14"/>
    <mergeCell ref="CO13:CO14"/>
    <mergeCell ref="CV13:CV14"/>
    <mergeCell ref="BV13:BV14"/>
    <mergeCell ref="BC13:BC14"/>
    <mergeCell ref="BF13:BF14"/>
    <mergeCell ref="DI12:DK12"/>
    <mergeCell ref="DI13:DI14"/>
    <mergeCell ref="DJ13:DJ14"/>
    <mergeCell ref="DK13:DK14"/>
    <mergeCell ref="AT13:AT14"/>
    <mergeCell ref="AU13:AU14"/>
    <mergeCell ref="G160:K160"/>
    <mergeCell ref="G161:K161"/>
    <mergeCell ref="DI157:DK157"/>
    <mergeCell ref="CG12:CJ12"/>
    <mergeCell ref="CN12:CQ12"/>
    <mergeCell ref="CU12:CX12"/>
    <mergeCell ref="DB12:DE12"/>
    <mergeCell ref="CG13:CG14"/>
    <mergeCell ref="CI13:CI14"/>
    <mergeCell ref="CJ13:CJ14"/>
    <mergeCell ref="CK13:CK14"/>
    <mergeCell ref="CN13:CN14"/>
    <mergeCell ref="CP13:CP14"/>
    <mergeCell ref="CQ13:CQ14"/>
    <mergeCell ref="CR13:CR14"/>
    <mergeCell ref="CU13:CU14"/>
    <mergeCell ref="CW13:CW14"/>
    <mergeCell ref="CX13:CX14"/>
    <mergeCell ref="G162:K162"/>
    <mergeCell ref="CB12:CD12"/>
    <mergeCell ref="AT12:AV12"/>
    <mergeCell ref="AM12:AP12"/>
    <mergeCell ref="AF12:AI12"/>
    <mergeCell ref="AI13:AI14"/>
    <mergeCell ref="AP13:AP14"/>
    <mergeCell ref="AV13:AV14"/>
    <mergeCell ref="CD13:CD14"/>
    <mergeCell ref="CB13:CB14"/>
    <mergeCell ref="CC13:CC14"/>
    <mergeCell ref="AY12:BB12"/>
    <mergeCell ref="BF12:BI12"/>
    <mergeCell ref="AW13:AW14"/>
    <mergeCell ref="M12:O12"/>
    <mergeCell ref="BT12:BW12"/>
    <mergeCell ref="M13:M14"/>
    <mergeCell ref="M157:O157"/>
    <mergeCell ref="R157:U157"/>
    <mergeCell ref="Y157:AB157"/>
    <mergeCell ref="AF157:AI157"/>
    <mergeCell ref="AM157:AP157"/>
    <mergeCell ref="BM12:BP12"/>
    <mergeCell ref="BT13:BT14"/>
    <mergeCell ref="DL13:DL14"/>
    <mergeCell ref="AQ13:AQ14"/>
    <mergeCell ref="AF13:AF14"/>
    <mergeCell ref="AH13:AH14"/>
    <mergeCell ref="AJ13:AJ14"/>
    <mergeCell ref="CE13:CE14"/>
    <mergeCell ref="AO13:AO14"/>
    <mergeCell ref="BW13:BW14"/>
    <mergeCell ref="BX13:BX14"/>
    <mergeCell ref="DB13:DB14"/>
    <mergeCell ref="DD13:DD14"/>
    <mergeCell ref="DE13:DE14"/>
    <mergeCell ref="DF13:DF14"/>
    <mergeCell ref="CY13:CY14"/>
    <mergeCell ref="AY13:AY14"/>
    <mergeCell ref="BA13:BA14"/>
    <mergeCell ref="BB13:BB14"/>
    <mergeCell ref="BH13:BH14"/>
    <mergeCell ref="BI13:BI14"/>
    <mergeCell ref="BJ13:BJ14"/>
    <mergeCell ref="BM13:BM14"/>
    <mergeCell ref="BO13:BO14"/>
    <mergeCell ref="BP13:BP14"/>
    <mergeCell ref="BQ13:BQ14"/>
    <mergeCell ref="ED13:ED14"/>
    <mergeCell ref="EE13:EE14"/>
    <mergeCell ref="EF13:EF14"/>
    <mergeCell ref="EH13:EH14"/>
    <mergeCell ref="EI13:EI14"/>
    <mergeCell ref="EC13:EC14"/>
    <mergeCell ref="A13:A14"/>
    <mergeCell ref="AM13:AM14"/>
    <mergeCell ref="U13:U14"/>
    <mergeCell ref="V13:V14"/>
    <mergeCell ref="Y13:Y14"/>
    <mergeCell ref="AA13:AA14"/>
    <mergeCell ref="AB13:AB14"/>
    <mergeCell ref="AC13:AC14"/>
    <mergeCell ref="H12:H14"/>
    <mergeCell ref="I12:I14"/>
    <mergeCell ref="J12:J14"/>
    <mergeCell ref="K12:K14"/>
    <mergeCell ref="N13:N14"/>
    <mergeCell ref="O13:O14"/>
    <mergeCell ref="P13:P14"/>
    <mergeCell ref="R12:U12"/>
    <mergeCell ref="R13:R14"/>
    <mergeCell ref="T13:T14"/>
    <mergeCell ref="Y12:AB12"/>
    <mergeCell ref="CB157:CD157"/>
    <mergeCell ref="CG157:CJ157"/>
    <mergeCell ref="CN157:CQ157"/>
    <mergeCell ref="CU157:CX157"/>
    <mergeCell ref="DB157:DE157"/>
    <mergeCell ref="AT157:AV157"/>
    <mergeCell ref="AY157:BB157"/>
    <mergeCell ref="BF157:BI157"/>
    <mergeCell ref="BM157:BP157"/>
    <mergeCell ref="BT157:BW157"/>
    <mergeCell ref="AZ13:AZ14"/>
    <mergeCell ref="BG13:BG14"/>
    <mergeCell ref="DC13:DC14"/>
    <mergeCell ref="EK13:EK14"/>
    <mergeCell ref="DN157:DP157"/>
    <mergeCell ref="DS157:DU157"/>
    <mergeCell ref="DX157:DZ157"/>
    <mergeCell ref="EC157:EE157"/>
    <mergeCell ref="EH157:EJ157"/>
    <mergeCell ref="DN12:DP12"/>
    <mergeCell ref="DS12:DU12"/>
    <mergeCell ref="DX12:DZ12"/>
    <mergeCell ref="EC12:EE12"/>
    <mergeCell ref="EH12:EJ12"/>
    <mergeCell ref="DN13:DN14"/>
    <mergeCell ref="DO13:DO14"/>
    <mergeCell ref="DP13:DP14"/>
    <mergeCell ref="DQ13:DQ14"/>
    <mergeCell ref="DS13:DS14"/>
    <mergeCell ref="DT13:DT14"/>
    <mergeCell ref="EJ13:EJ14"/>
    <mergeCell ref="DU13:DU14"/>
    <mergeCell ref="DV13:DV14"/>
    <mergeCell ref="DX13:DX14"/>
    <mergeCell ref="DY13:DY14"/>
    <mergeCell ref="DZ13:DZ14"/>
    <mergeCell ref="EA13:EA14"/>
    <mergeCell ref="C12:C14"/>
    <mergeCell ref="B12:B14"/>
    <mergeCell ref="G7:J7"/>
    <mergeCell ref="G8:J8"/>
    <mergeCell ref="G9:J9"/>
    <mergeCell ref="G3:J3"/>
    <mergeCell ref="G4:J4"/>
    <mergeCell ref="G5:J5"/>
    <mergeCell ref="G6:J6"/>
    <mergeCell ref="D12:D14"/>
    <mergeCell ref="G12:G14"/>
    <mergeCell ref="G10:J10"/>
    <mergeCell ref="G11:J11"/>
    <mergeCell ref="E12:E14"/>
  </mergeCells>
  <dataValidations xWindow="138" yWindow="592" count="7">
    <dataValidation type="list" allowBlank="1" showInputMessage="1" showErrorMessage="1" sqref="A124:E142" xr:uid="{00000000-0002-0000-0100-000000000000}">
      <formula1>Examinering</formula1>
    </dataValidation>
    <dataValidation type="list" allowBlank="1" showInputMessage="1" showErrorMessage="1" prompt="Selecteer het examenonderdeel" sqref="A123:E123" xr:uid="{00000000-0002-0000-0100-000001000000}">
      <formula1>Examinering</formula1>
    </dataValidation>
    <dataValidation type="list" allowBlank="1" showErrorMessage="1" prompt="Selecteer het examenonderdeel" sqref="L101:L109 G84:K84 G98:K98 L97:L98 L95 L145:L153 L26:L84" xr:uid="{00000000-0002-0000-0100-000002000000}">
      <formula1>Examinering</formula1>
    </dataValidation>
    <dataValidation allowBlank="1" showInputMessage="1" showErrorMessage="1" prompt="Selecteer het examenonderdeel" sqref="A112:E112" xr:uid="{00000000-0002-0000-0100-000003000000}"/>
    <dataValidation allowBlank="1" showErrorMessage="1" prompt="Selecteer het examenonderdeel" sqref="L17:L23 L86:L94 L96" xr:uid="{00000000-0002-0000-0100-000004000000}"/>
    <dataValidation type="list" allowBlank="1" showErrorMessage="1" prompt="Selecteer het examenonderdeel" sqref="G101:K109 G145:K153 G86:K97" xr:uid="{00000000-0002-0000-0100-000005000000}">
      <formula1>$A$12:$A$31</formula1>
    </dataValidation>
    <dataValidation type="list" allowBlank="1" showInputMessage="1" showErrorMessage="1" sqref="G18:G20 G21:K23" xr:uid="{00000000-0002-0000-0100-000008000000}">
      <formula1>$A$12:$A$31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47" r:id="rId5" display="Beroepsgericht vak 2" xr:uid="{00000000-0004-0000-0100-000004000000}"/>
    <hyperlink ref="A30" r:id="rId6" display="Beroepsgericht vak 6" xr:uid="{00000000-0004-0000-0100-000005000000}"/>
    <hyperlink ref="A48" r:id="rId7" display="Beroepsgericht vak 7" xr:uid="{00000000-0004-0000-0100-000006000000}"/>
    <hyperlink ref="A49" r:id="rId8" display="Beroepsgericht vak 8" xr:uid="{00000000-0004-0000-0100-000007000000}"/>
    <hyperlink ref="A50" r:id="rId9" display="Beroepsgericht vak 9" xr:uid="{00000000-0004-0000-0100-000008000000}"/>
    <hyperlink ref="A51" r:id="rId10" display="Beroepsgericht vak 13" xr:uid="{00000000-0004-0000-0100-000009000000}"/>
    <hyperlink ref="A66" r:id="rId11" display="Beroepsgericht vak 15" xr:uid="{00000000-0004-0000-0100-00000A000000}"/>
    <hyperlink ref="A75" r:id="rId12" display="Beroepsgericht vak 15" xr:uid="{00000000-0004-0000-0100-00000B000000}"/>
    <hyperlink ref="A66:A67" r:id="rId13" display="Beroepsgericht vak 15" xr:uid="{00000000-0004-0000-0100-00000D000000}"/>
    <hyperlink ref="A59" r:id="rId14" display="Beroepsgericht vak 15" xr:uid="{00000000-0004-0000-0100-00000E000000}"/>
    <hyperlink ref="A64" r:id="rId15" display="Beroepsgericht vak 15" xr:uid="{00000000-0004-0000-0100-00000F000000}"/>
    <hyperlink ref="A38" r:id="rId16" display="Beroepsgericht vak 4" xr:uid="{00000000-0004-0000-0100-000010000000}"/>
    <hyperlink ref="A42" r:id="rId17" display="Beroepsgericht vak 15" xr:uid="{00000000-0004-0000-0100-000012000000}"/>
    <hyperlink ref="A68" r:id="rId18" display="Beroepsgericht vak 15" xr:uid="{00000000-0004-0000-0100-000013000000}"/>
    <hyperlink ref="A26" r:id="rId19" display="Beroepsgericht vak 2" xr:uid="{00000000-0004-0000-0100-000014000000}"/>
    <hyperlink ref="A31" r:id="rId20" display="Beroepsgericht vak 7" xr:uid="{00000000-0004-0000-0100-000015000000}"/>
    <hyperlink ref="A41" r:id="rId21" display="Beroepsgericht vak 15" xr:uid="{00000000-0004-0000-0100-000017000000}"/>
    <hyperlink ref="A27" r:id="rId22" display="Beroepsgericht vak 15" xr:uid="{00000000-0004-0000-0100-000018000000}"/>
    <hyperlink ref="A46" r:id="rId23" display="Beroepsgericht vak 7" xr:uid="{00000000-0004-0000-0100-000019000000}"/>
    <hyperlink ref="A29" r:id="rId24" display="Beroepsgericht vak 15" xr:uid="{00000000-0004-0000-0100-00001A000000}"/>
    <hyperlink ref="A86" r:id="rId25" display="Beroepsgericht vak 1" xr:uid="{451A5CC7-07EA-49AF-AB85-0485D3F69999}"/>
    <hyperlink ref="A91" r:id="rId26" display="Beroepsgericht vak 3" xr:uid="{C37CEED1-CFFD-49AB-A8DF-0F18EEF64364}"/>
    <hyperlink ref="A69" r:id="rId27" display="Beroepsgericht vak 15" xr:uid="{C69A2A38-F204-4D34-B308-2CD832B88823}"/>
  </hyperlinks>
  <pageMargins left="7.874015748031496E-2" right="7.874015748031496E-2" top="0.47244094488188981" bottom="0.47244094488188981" header="0.31496062992125984" footer="0.31496062992125984"/>
  <pageSetup paperSize="8" scale="64" orientation="landscape" cellComments="asDisplayed" r:id="rId28"/>
  <legacyDrawing r:id="rId29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ErrorMessage="1" prompt="Selecteer het examenonderdeel" xr:uid="{00000000-0002-0000-0100-00000A000000}">
          <x14:formula1>
            <xm:f>Examenprogramma!$A$12:$A$33</xm:f>
          </x14:formula1>
          <xm:sqref>G112:K120</xm:sqref>
        </x14:dataValidation>
        <x14:dataValidation type="list" errorStyle="warning" showInputMessage="1" showErrorMessage="1" xr:uid="{00000000-0002-0000-0100-00000B000000}">
          <x14:formula1>
            <xm:f>Examenprogramma!$A$12:$A$33</xm:f>
          </x14:formula1>
          <xm:sqref>G17</xm:sqref>
        </x14:dataValidation>
        <x14:dataValidation type="list" allowBlank="1" showInputMessage="1" showErrorMessage="1" xr:uid="{00000000-0002-0000-0100-00000C000000}">
          <x14:formula1>
            <xm:f>Examenprogramma!$A$12:$A$33</xm:f>
          </x14:formula1>
          <xm:sqref>H17:K20</xm:sqref>
        </x14:dataValidation>
        <x14:dataValidation type="list" allowBlank="1" showInputMessage="1" showErrorMessage="1" prompt="Selecteer het examenonderdeel" xr:uid="{00000000-0002-0000-0100-00000D000000}">
          <x14:formula1>
            <xm:f>Examenprogramma!$A$12:$A$33</xm:f>
          </x14:formula1>
          <xm:sqref>G26:K83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9"/>
  <sheetViews>
    <sheetView zoomScale="60" zoomScaleNormal="60" workbookViewId="0">
      <selection activeCell="B9" sqref="B9:F9"/>
    </sheetView>
  </sheetViews>
  <sheetFormatPr defaultColWidth="8.88671875" defaultRowHeight="14.4" x14ac:dyDescent="0.3"/>
  <cols>
    <col min="1" max="1" width="32.6640625" style="318" customWidth="1"/>
    <col min="2" max="2" width="47" style="318" customWidth="1"/>
    <col min="3" max="3" width="49.109375" style="318" customWidth="1"/>
    <col min="4" max="5" width="32.6640625" style="318" customWidth="1"/>
    <col min="6" max="6" width="20.109375" style="318" customWidth="1"/>
    <col min="7" max="16384" width="8.88671875" style="318"/>
  </cols>
  <sheetData>
    <row r="1" spans="1:6" s="317" customFormat="1" ht="15.6" x14ac:dyDescent="0.3">
      <c r="A1" s="501" t="s">
        <v>148</v>
      </c>
      <c r="B1" s="501"/>
      <c r="C1" s="501"/>
      <c r="D1" s="501"/>
      <c r="E1" s="501"/>
      <c r="F1" s="501"/>
    </row>
    <row r="2" spans="1:6" x14ac:dyDescent="0.3">
      <c r="A2" s="326" t="s">
        <v>144</v>
      </c>
      <c r="B2" s="500">
        <f>+Opleidingsplan!G3</f>
        <v>0</v>
      </c>
      <c r="C2" s="500"/>
      <c r="D2" s="500"/>
      <c r="E2" s="500"/>
      <c r="F2" s="500"/>
    </row>
    <row r="3" spans="1:6" x14ac:dyDescent="0.3">
      <c r="A3" s="326" t="s">
        <v>23</v>
      </c>
      <c r="B3" s="500" t="str">
        <f>B38</f>
        <v>Maasland</v>
      </c>
      <c r="C3" s="500"/>
      <c r="D3" s="500"/>
      <c r="E3" s="500"/>
      <c r="F3" s="500"/>
    </row>
    <row r="4" spans="1:6" x14ac:dyDescent="0.3">
      <c r="A4" s="326" t="s">
        <v>27</v>
      </c>
      <c r="B4" s="500">
        <f>+Opleidingsplan!G5</f>
        <v>0</v>
      </c>
      <c r="C4" s="500"/>
      <c r="D4" s="500"/>
      <c r="E4" s="500"/>
      <c r="F4" s="500"/>
    </row>
    <row r="5" spans="1:6" x14ac:dyDescent="0.3">
      <c r="A5" s="326" t="s">
        <v>143</v>
      </c>
      <c r="B5" s="500">
        <f>+Opleidingsplan!G6</f>
        <v>0</v>
      </c>
      <c r="C5" s="500"/>
      <c r="D5" s="500"/>
      <c r="E5" s="500"/>
      <c r="F5" s="500"/>
    </row>
    <row r="6" spans="1:6" ht="14.4" customHeight="1" x14ac:dyDescent="0.3">
      <c r="A6" s="326" t="s">
        <v>142</v>
      </c>
      <c r="B6" s="500">
        <f>+Opleidingsplan!G7</f>
        <v>0</v>
      </c>
      <c r="C6" s="500"/>
      <c r="D6" s="500"/>
      <c r="E6" s="500"/>
      <c r="F6" s="500"/>
    </row>
    <row r="7" spans="1:6" x14ac:dyDescent="0.3">
      <c r="A7" s="326" t="s">
        <v>140</v>
      </c>
      <c r="B7" s="500">
        <f>+Opleidingsplan!G8</f>
        <v>0</v>
      </c>
      <c r="C7" s="500"/>
      <c r="D7" s="500"/>
      <c r="E7" s="500"/>
      <c r="F7" s="500"/>
    </row>
    <row r="8" spans="1:6" x14ac:dyDescent="0.3">
      <c r="A8" s="326" t="s">
        <v>138</v>
      </c>
      <c r="B8" s="500">
        <f>+Opleidingsplan!G9</f>
        <v>0</v>
      </c>
      <c r="C8" s="500"/>
      <c r="D8" s="500"/>
      <c r="E8" s="500"/>
      <c r="F8" s="500"/>
    </row>
    <row r="9" spans="1:6" x14ac:dyDescent="0.3">
      <c r="A9" s="326" t="s">
        <v>139</v>
      </c>
      <c r="B9" s="500">
        <f>+Opleidingsplan!G10</f>
        <v>0</v>
      </c>
      <c r="C9" s="500"/>
      <c r="D9" s="500"/>
      <c r="E9" s="500"/>
      <c r="F9" s="500"/>
    </row>
    <row r="10" spans="1:6" x14ac:dyDescent="0.3">
      <c r="A10" s="319"/>
    </row>
    <row r="11" spans="1:6" s="321" customFormat="1" ht="73.95" customHeight="1" x14ac:dyDescent="0.3">
      <c r="A11" s="320" t="s">
        <v>186</v>
      </c>
      <c r="B11" s="320" t="s">
        <v>149</v>
      </c>
      <c r="C11" s="320" t="s">
        <v>147</v>
      </c>
      <c r="D11" s="320" t="s">
        <v>931</v>
      </c>
      <c r="E11" s="320" t="s">
        <v>28</v>
      </c>
      <c r="F11" s="320" t="s">
        <v>196</v>
      </c>
    </row>
    <row r="12" spans="1:6" s="324" customFormat="1" ht="37.950000000000003" customHeight="1" x14ac:dyDescent="0.3">
      <c r="A12" s="322" t="s">
        <v>917</v>
      </c>
      <c r="B12" s="322" t="s">
        <v>946</v>
      </c>
      <c r="C12" s="322" t="s">
        <v>946</v>
      </c>
      <c r="D12" s="322" t="s">
        <v>949</v>
      </c>
      <c r="E12" s="502" t="s">
        <v>982</v>
      </c>
      <c r="F12" s="323" t="s">
        <v>950</v>
      </c>
    </row>
    <row r="13" spans="1:6" s="324" customFormat="1" ht="37.950000000000003" customHeight="1" x14ac:dyDescent="0.3">
      <c r="A13" s="322" t="s">
        <v>918</v>
      </c>
      <c r="B13" s="322" t="s">
        <v>946</v>
      </c>
      <c r="C13" s="322" t="s">
        <v>946</v>
      </c>
      <c r="D13" s="322" t="s">
        <v>949</v>
      </c>
      <c r="E13" s="503"/>
      <c r="F13" s="323" t="s">
        <v>915</v>
      </c>
    </row>
    <row r="14" spans="1:6" s="324" customFormat="1" ht="37.950000000000003" customHeight="1" x14ac:dyDescent="0.3">
      <c r="A14" s="322" t="s">
        <v>919</v>
      </c>
      <c r="B14" s="322" t="s">
        <v>946</v>
      </c>
      <c r="C14" s="322" t="s">
        <v>946</v>
      </c>
      <c r="D14" s="322" t="s">
        <v>949</v>
      </c>
      <c r="E14" s="503"/>
      <c r="F14" s="323" t="s">
        <v>916</v>
      </c>
    </row>
    <row r="15" spans="1:6" s="324" customFormat="1" ht="37.950000000000003" customHeight="1" x14ac:dyDescent="0.3">
      <c r="A15" s="322" t="s">
        <v>920</v>
      </c>
      <c r="B15" s="322" t="s">
        <v>946</v>
      </c>
      <c r="C15" s="322" t="s">
        <v>946</v>
      </c>
      <c r="D15" s="322" t="s">
        <v>949</v>
      </c>
      <c r="E15" s="503"/>
      <c r="F15" s="323" t="s">
        <v>916</v>
      </c>
    </row>
    <row r="16" spans="1:6" s="324" customFormat="1" ht="37.950000000000003" customHeight="1" x14ac:dyDescent="0.3">
      <c r="A16" s="322" t="s">
        <v>921</v>
      </c>
      <c r="B16" s="322" t="s">
        <v>946</v>
      </c>
      <c r="C16" s="322" t="s">
        <v>946</v>
      </c>
      <c r="D16" s="322" t="s">
        <v>949</v>
      </c>
      <c r="E16" s="504"/>
      <c r="F16" s="323" t="s">
        <v>950</v>
      </c>
    </row>
    <row r="17" spans="1:6" s="324" customFormat="1" ht="111.6" customHeight="1" x14ac:dyDescent="0.3">
      <c r="A17" s="322" t="s">
        <v>150</v>
      </c>
      <c r="B17" s="322" t="s">
        <v>911</v>
      </c>
      <c r="C17" s="322" t="s">
        <v>912</v>
      </c>
      <c r="D17" s="322"/>
      <c r="E17" s="322" t="s">
        <v>913</v>
      </c>
      <c r="F17" s="323"/>
    </row>
    <row r="18" spans="1:6" s="324" customFormat="1" x14ac:dyDescent="0.3">
      <c r="A18" s="322" t="s">
        <v>0</v>
      </c>
      <c r="B18" s="322"/>
      <c r="C18" s="322"/>
      <c r="D18" s="322"/>
      <c r="E18" s="322" t="s">
        <v>914</v>
      </c>
      <c r="F18" s="323"/>
    </row>
    <row r="19" spans="1:6" s="324" customFormat="1" x14ac:dyDescent="0.3">
      <c r="A19" s="322" t="s">
        <v>922</v>
      </c>
      <c r="B19" s="322" t="s">
        <v>945</v>
      </c>
      <c r="C19" s="322" t="s">
        <v>945</v>
      </c>
      <c r="D19" s="322" t="s">
        <v>951</v>
      </c>
      <c r="E19" s="502" t="s">
        <v>982</v>
      </c>
      <c r="F19" s="323"/>
    </row>
    <row r="20" spans="1:6" s="324" customFormat="1" x14ac:dyDescent="0.3">
      <c r="A20" s="322" t="s">
        <v>923</v>
      </c>
      <c r="B20" s="322" t="s">
        <v>945</v>
      </c>
      <c r="C20" s="322" t="s">
        <v>945</v>
      </c>
      <c r="D20" s="322" t="s">
        <v>952</v>
      </c>
      <c r="E20" s="503"/>
      <c r="F20" s="323"/>
    </row>
    <row r="21" spans="1:6" s="324" customFormat="1" x14ac:dyDescent="0.3">
      <c r="A21" s="322" t="s">
        <v>924</v>
      </c>
      <c r="B21" s="322" t="s">
        <v>945</v>
      </c>
      <c r="C21" s="322" t="s">
        <v>945</v>
      </c>
      <c r="D21" s="322" t="s">
        <v>952</v>
      </c>
      <c r="E21" s="503"/>
      <c r="F21" s="323"/>
    </row>
    <row r="22" spans="1:6" s="324" customFormat="1" x14ac:dyDescent="0.3">
      <c r="A22" s="322" t="s">
        <v>925</v>
      </c>
      <c r="B22" s="322" t="s">
        <v>945</v>
      </c>
      <c r="C22" s="322" t="s">
        <v>945</v>
      </c>
      <c r="D22" s="322" t="s">
        <v>952</v>
      </c>
      <c r="E22" s="504"/>
      <c r="F22" s="323"/>
    </row>
    <row r="23" spans="1:6" s="324" customFormat="1" ht="62.4" customHeight="1" x14ac:dyDescent="0.3">
      <c r="A23" s="322" t="s">
        <v>929</v>
      </c>
      <c r="B23" s="322"/>
      <c r="C23" s="322"/>
      <c r="D23" s="322" t="s">
        <v>174</v>
      </c>
      <c r="E23" s="322" t="s">
        <v>185</v>
      </c>
      <c r="F23" s="323"/>
    </row>
    <row r="24" spans="1:6" s="324" customFormat="1" ht="133.19999999999999" customHeight="1" x14ac:dyDescent="0.3">
      <c r="A24" s="322" t="s">
        <v>983</v>
      </c>
      <c r="B24" s="322" t="s">
        <v>1107</v>
      </c>
      <c r="C24" s="322" t="s">
        <v>1108</v>
      </c>
      <c r="D24" s="322"/>
      <c r="E24" s="322" t="s">
        <v>927</v>
      </c>
      <c r="F24" s="323" t="s">
        <v>1109</v>
      </c>
    </row>
    <row r="25" spans="1:6" s="324" customFormat="1" ht="94.5" customHeight="1" x14ac:dyDescent="0.3">
      <c r="A25" s="408" t="s">
        <v>984</v>
      </c>
      <c r="B25" s="408" t="s">
        <v>1117</v>
      </c>
      <c r="C25" s="408" t="s">
        <v>1118</v>
      </c>
      <c r="D25" s="408"/>
      <c r="E25" s="408" t="s">
        <v>927</v>
      </c>
      <c r="F25" s="409" t="s">
        <v>1113</v>
      </c>
    </row>
    <row r="26" spans="1:6" s="407" customFormat="1" ht="122.7" customHeight="1" x14ac:dyDescent="0.3">
      <c r="A26" s="408" t="s">
        <v>984</v>
      </c>
      <c r="B26" s="408" t="s">
        <v>1114</v>
      </c>
      <c r="C26" s="408" t="s">
        <v>1115</v>
      </c>
      <c r="D26" s="408"/>
      <c r="E26" s="408" t="s">
        <v>927</v>
      </c>
      <c r="F26" s="409" t="s">
        <v>1116</v>
      </c>
    </row>
    <row r="27" spans="1:6" s="324" customFormat="1" ht="136.5" customHeight="1" x14ac:dyDescent="0.3">
      <c r="A27" s="322" t="s">
        <v>983</v>
      </c>
      <c r="B27" s="322" t="s">
        <v>1110</v>
      </c>
      <c r="C27" s="322" t="s">
        <v>1111</v>
      </c>
      <c r="D27" s="322"/>
      <c r="E27" s="322" t="s">
        <v>927</v>
      </c>
      <c r="F27" s="323" t="s">
        <v>1112</v>
      </c>
    </row>
    <row r="28" spans="1:6" s="324" customFormat="1" ht="57.6" x14ac:dyDescent="0.3">
      <c r="A28" s="322" t="s">
        <v>986</v>
      </c>
      <c r="B28" s="322" t="s">
        <v>988</v>
      </c>
      <c r="C28" s="322" t="s">
        <v>989</v>
      </c>
      <c r="D28" s="322"/>
      <c r="E28" s="322" t="s">
        <v>927</v>
      </c>
      <c r="F28" s="323" t="s">
        <v>915</v>
      </c>
    </row>
    <row r="29" spans="1:6" s="324" customFormat="1" hidden="1" x14ac:dyDescent="0.3">
      <c r="A29" s="322"/>
      <c r="B29" s="322"/>
      <c r="C29" s="322"/>
      <c r="D29" s="322"/>
      <c r="E29" s="322"/>
      <c r="F29" s="323"/>
    </row>
    <row r="30" spans="1:6" s="324" customFormat="1" hidden="1" x14ac:dyDescent="0.3">
      <c r="A30" s="322"/>
      <c r="B30" s="322"/>
      <c r="C30" s="322"/>
      <c r="D30" s="322"/>
      <c r="E30" s="322"/>
      <c r="F30" s="323"/>
    </row>
    <row r="31" spans="1:6" s="324" customFormat="1" hidden="1" x14ac:dyDescent="0.3">
      <c r="A31" s="322"/>
      <c r="B31" s="322"/>
      <c r="C31" s="322"/>
      <c r="D31" s="322"/>
      <c r="E31" s="322"/>
      <c r="F31" s="323"/>
    </row>
    <row r="32" spans="1:6" hidden="1" x14ac:dyDescent="0.3">
      <c r="A32" s="322"/>
      <c r="B32" s="322"/>
      <c r="C32" s="322"/>
      <c r="D32" s="322"/>
      <c r="E32" s="322"/>
      <c r="F32" s="323"/>
    </row>
    <row r="33" spans="1:7" ht="34.950000000000003" hidden="1" customHeight="1" x14ac:dyDescent="0.3">
      <c r="A33" s="322"/>
      <c r="B33" s="322"/>
      <c r="C33" s="322"/>
      <c r="D33" s="322"/>
      <c r="E33" s="322"/>
      <c r="F33" s="323"/>
    </row>
    <row r="34" spans="1:7" x14ac:dyDescent="0.3">
      <c r="A34" s="319"/>
    </row>
    <row r="35" spans="1:7" x14ac:dyDescent="0.3">
      <c r="A35" s="327"/>
    </row>
    <row r="37" spans="1:7" x14ac:dyDescent="0.3">
      <c r="A37" s="211" t="s">
        <v>24</v>
      </c>
      <c r="B37" s="496" t="s">
        <v>1145</v>
      </c>
      <c r="C37" s="497"/>
      <c r="D37" s="217"/>
      <c r="E37" s="217"/>
      <c r="F37" s="217"/>
      <c r="G37" s="217"/>
    </row>
    <row r="38" spans="1:7" x14ac:dyDescent="0.3">
      <c r="A38" s="211" t="s">
        <v>25</v>
      </c>
      <c r="B38" s="498" t="s">
        <v>947</v>
      </c>
      <c r="C38" s="499"/>
      <c r="D38" s="217"/>
      <c r="E38" s="217"/>
      <c r="F38" s="217"/>
      <c r="G38" s="217"/>
    </row>
    <row r="39" spans="1:7" x14ac:dyDescent="0.3">
      <c r="A39" s="211" t="s">
        <v>21</v>
      </c>
      <c r="B39" s="498" t="s">
        <v>1146</v>
      </c>
      <c r="C39" s="499"/>
      <c r="D39" s="325"/>
      <c r="E39" s="325"/>
      <c r="F39" s="325"/>
      <c r="G39" s="325"/>
    </row>
  </sheetData>
  <mergeCells count="14">
    <mergeCell ref="B37:C37"/>
    <mergeCell ref="B38:C38"/>
    <mergeCell ref="B39:C39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E23:E24 E26:E33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A12:A24 A26:A33</xm:sqref>
        </x14:dataValidation>
        <x14:dataValidation type="list" allowBlank="1" showInputMessage="1" showErrorMessage="1" xr:uid="{00000000-0002-0000-0200-000002000000}">
          <x14:formula1>
            <xm:f>Variabelen!#REF!</xm:f>
          </x14:formula1>
          <xm:sqref>E25 A25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200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201</v>
      </c>
      <c r="G1" s="29" t="s">
        <v>202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203</v>
      </c>
      <c r="M1" s="32" t="s">
        <v>199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85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86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120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124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125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126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111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114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115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122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123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130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131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132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127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112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113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93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94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95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96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98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99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102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103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104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109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110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116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117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118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119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158</v>
      </c>
      <c r="B35" s="33">
        <v>23195</v>
      </c>
      <c r="C35" s="33" t="s">
        <v>159</v>
      </c>
      <c r="D35" s="33">
        <v>25501</v>
      </c>
      <c r="E35" s="33" t="s">
        <v>160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161</v>
      </c>
      <c r="B36" s="33">
        <v>23169</v>
      </c>
      <c r="C36" s="33" t="s">
        <v>162</v>
      </c>
      <c r="D36" s="33">
        <v>25443</v>
      </c>
      <c r="E36" s="33" t="s">
        <v>163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164</v>
      </c>
      <c r="B37" s="33">
        <v>23171</v>
      </c>
      <c r="C37" s="33" t="s">
        <v>165</v>
      </c>
      <c r="D37" s="33">
        <v>25451</v>
      </c>
      <c r="E37" s="33" t="s">
        <v>166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167</v>
      </c>
      <c r="B38" s="33">
        <v>23173</v>
      </c>
      <c r="C38" s="33" t="s">
        <v>169</v>
      </c>
      <c r="D38" s="33">
        <v>25464</v>
      </c>
      <c r="E38" s="33" t="s">
        <v>168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170</v>
      </c>
      <c r="B39" s="33">
        <v>23192</v>
      </c>
      <c r="C39" s="33" t="s">
        <v>934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155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171</v>
      </c>
      <c r="B40" s="33">
        <v>23192</v>
      </c>
      <c r="C40" s="33" t="s">
        <v>154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155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172</v>
      </c>
      <c r="B41" s="33">
        <v>23192</v>
      </c>
      <c r="C41" s="33" t="s">
        <v>156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155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173</v>
      </c>
      <c r="B42" s="33">
        <v>23192</v>
      </c>
      <c r="C42" s="33" t="s">
        <v>933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155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100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97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89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90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91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92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128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129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87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88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121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105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106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107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108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101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152</v>
      </c>
      <c r="D64" s="36">
        <v>22209</v>
      </c>
      <c r="E64" s="32" t="s">
        <v>151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153</v>
      </c>
      <c r="D65" s="36">
        <v>22209</v>
      </c>
      <c r="E65" s="32" t="s">
        <v>151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154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155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156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155</v>
      </c>
      <c r="I67" s="32" t="s">
        <v>49</v>
      </c>
      <c r="J67" s="32">
        <v>1</v>
      </c>
      <c r="K67" s="34">
        <v>1600</v>
      </c>
      <c r="M67" s="32">
        <f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157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155</v>
      </c>
      <c r="I68" s="32" t="s">
        <v>49</v>
      </c>
      <c r="J68" s="32">
        <v>1</v>
      </c>
      <c r="K68" s="34">
        <v>1600</v>
      </c>
      <c r="M68" s="32">
        <f>COUNTIF($A$2:$A$2000,A68)</f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4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4"/>
        <v xml:space="preserve"> ()</v>
      </c>
      <c r="D75" s="36"/>
      <c r="F75" s="32" t="str">
        <f t="shared" ref="F75:F138" si="5">CONCATENATE(D75," ","(",B75,")")</f>
        <v xml:space="preserve"> ()</v>
      </c>
      <c r="G75" s="32" t="str">
        <f t="shared" ref="G75:G138" si="6">CONCATENATE(E75," ","(",C75,")")</f>
        <v xml:space="preserve"> ()</v>
      </c>
      <c r="K75" s="34"/>
    </row>
    <row r="76" spans="1:13" s="32" customFormat="1" x14ac:dyDescent="0.3">
      <c r="A76" s="32" t="str">
        <f t="shared" si="4"/>
        <v xml:space="preserve"> ()</v>
      </c>
      <c r="D76" s="36"/>
      <c r="F76" s="32" t="str">
        <f t="shared" si="5"/>
        <v xml:space="preserve"> ()</v>
      </c>
      <c r="G76" s="32" t="str">
        <f t="shared" si="6"/>
        <v xml:space="preserve"> ()</v>
      </c>
      <c r="K76" s="34"/>
    </row>
    <row r="77" spans="1:13" s="32" customFormat="1" x14ac:dyDescent="0.3">
      <c r="A77" s="32" t="str">
        <f t="shared" si="4"/>
        <v xml:space="preserve"> ()</v>
      </c>
      <c r="D77" s="36"/>
      <c r="F77" s="32" t="str">
        <f t="shared" si="5"/>
        <v xml:space="preserve"> ()</v>
      </c>
      <c r="G77" s="32" t="str">
        <f t="shared" si="6"/>
        <v xml:space="preserve"> ()</v>
      </c>
      <c r="K77" s="34"/>
    </row>
    <row r="78" spans="1:13" s="32" customFormat="1" x14ac:dyDescent="0.3">
      <c r="A78" s="32" t="str">
        <f t="shared" si="4"/>
        <v xml:space="preserve"> ()</v>
      </c>
      <c r="D78" s="36"/>
      <c r="F78" s="32" t="str">
        <f t="shared" si="5"/>
        <v xml:space="preserve"> ()</v>
      </c>
      <c r="G78" s="32" t="str">
        <f t="shared" si="6"/>
        <v xml:space="preserve"> ()</v>
      </c>
      <c r="K78" s="34"/>
    </row>
    <row r="79" spans="1:13" s="32" customFormat="1" x14ac:dyDescent="0.3">
      <c r="A79" s="32" t="str">
        <f t="shared" si="4"/>
        <v xml:space="preserve"> ()</v>
      </c>
      <c r="D79" s="36"/>
      <c r="F79" s="32" t="str">
        <f t="shared" si="5"/>
        <v xml:space="preserve"> ()</v>
      </c>
      <c r="G79" s="32" t="str">
        <f t="shared" si="6"/>
        <v xml:space="preserve"> ()</v>
      </c>
      <c r="K79" s="34"/>
    </row>
    <row r="80" spans="1:13" s="32" customFormat="1" x14ac:dyDescent="0.3">
      <c r="A80" s="32" t="str">
        <f t="shared" si="4"/>
        <v xml:space="preserve"> ()</v>
      </c>
      <c r="D80" s="36"/>
      <c r="F80" s="32" t="str">
        <f t="shared" si="5"/>
        <v xml:space="preserve"> ()</v>
      </c>
      <c r="G80" s="32" t="str">
        <f t="shared" si="6"/>
        <v xml:space="preserve"> ()</v>
      </c>
      <c r="K80" s="34"/>
    </row>
    <row r="81" spans="1:11" s="32" customFormat="1" x14ac:dyDescent="0.3">
      <c r="A81" s="32" t="str">
        <f t="shared" si="4"/>
        <v xml:space="preserve"> ()</v>
      </c>
      <c r="B81" s="35"/>
      <c r="C81" s="35"/>
      <c r="D81" s="36"/>
      <c r="F81" s="32" t="str">
        <f t="shared" si="5"/>
        <v xml:space="preserve"> ()</v>
      </c>
      <c r="G81" s="32" t="str">
        <f t="shared" si="6"/>
        <v xml:space="preserve"> ()</v>
      </c>
      <c r="K81" s="34"/>
    </row>
    <row r="82" spans="1:11" s="32" customFormat="1" x14ac:dyDescent="0.3">
      <c r="A82" s="32" t="str">
        <f t="shared" si="4"/>
        <v xml:space="preserve"> ()</v>
      </c>
      <c r="B82" s="35"/>
      <c r="C82" s="35"/>
      <c r="D82" s="36"/>
      <c r="E82" s="35"/>
      <c r="F82" s="32" t="str">
        <f t="shared" si="5"/>
        <v xml:space="preserve"> ()</v>
      </c>
      <c r="G82" s="32" t="str">
        <f t="shared" si="6"/>
        <v xml:space="preserve"> ()</v>
      </c>
      <c r="K82" s="34"/>
    </row>
    <row r="83" spans="1:11" s="32" customFormat="1" x14ac:dyDescent="0.3">
      <c r="A83" s="32" t="str">
        <f t="shared" si="4"/>
        <v xml:space="preserve"> ()</v>
      </c>
      <c r="D83" s="36"/>
      <c r="F83" s="32" t="str">
        <f t="shared" si="5"/>
        <v xml:space="preserve"> ()</v>
      </c>
      <c r="G83" s="32" t="str">
        <f t="shared" si="6"/>
        <v xml:space="preserve"> ()</v>
      </c>
      <c r="K83" s="34"/>
    </row>
    <row r="84" spans="1:11" s="32" customFormat="1" x14ac:dyDescent="0.3">
      <c r="A84" s="32" t="str">
        <f t="shared" si="4"/>
        <v xml:space="preserve"> ()</v>
      </c>
      <c r="D84" s="36"/>
      <c r="F84" s="32" t="str">
        <f t="shared" si="5"/>
        <v xml:space="preserve"> ()</v>
      </c>
      <c r="G84" s="32" t="str">
        <f t="shared" si="6"/>
        <v xml:space="preserve"> ()</v>
      </c>
      <c r="K84" s="34"/>
    </row>
    <row r="85" spans="1:11" s="32" customFormat="1" x14ac:dyDescent="0.3">
      <c r="A85" s="32" t="str">
        <f t="shared" si="4"/>
        <v xml:space="preserve"> ()</v>
      </c>
      <c r="D85" s="36"/>
      <c r="F85" s="32" t="str">
        <f t="shared" si="5"/>
        <v xml:space="preserve"> ()</v>
      </c>
      <c r="G85" s="32" t="str">
        <f t="shared" si="6"/>
        <v xml:space="preserve"> ()</v>
      </c>
      <c r="K85" s="34"/>
    </row>
    <row r="86" spans="1:11" s="32" customFormat="1" x14ac:dyDescent="0.3">
      <c r="A86" s="32" t="str">
        <f t="shared" si="4"/>
        <v xml:space="preserve"> ()</v>
      </c>
      <c r="D86" s="36"/>
      <c r="F86" s="32" t="str">
        <f t="shared" si="5"/>
        <v xml:space="preserve"> ()</v>
      </c>
      <c r="G86" s="32" t="str">
        <f t="shared" si="6"/>
        <v xml:space="preserve"> ()</v>
      </c>
      <c r="K86" s="34"/>
    </row>
    <row r="87" spans="1:11" s="32" customFormat="1" x14ac:dyDescent="0.3">
      <c r="A87" s="32" t="str">
        <f t="shared" si="4"/>
        <v xml:space="preserve"> ()</v>
      </c>
      <c r="D87" s="36"/>
      <c r="F87" s="32" t="str">
        <f t="shared" si="5"/>
        <v xml:space="preserve"> ()</v>
      </c>
      <c r="G87" s="32" t="str">
        <f t="shared" si="6"/>
        <v xml:space="preserve"> ()</v>
      </c>
      <c r="K87" s="34"/>
    </row>
    <row r="88" spans="1:11" s="32" customFormat="1" x14ac:dyDescent="0.3">
      <c r="A88" s="32" t="str">
        <f t="shared" si="4"/>
        <v xml:space="preserve"> ()</v>
      </c>
      <c r="D88" s="36"/>
      <c r="F88" s="32" t="str">
        <f t="shared" si="5"/>
        <v xml:space="preserve"> ()</v>
      </c>
      <c r="G88" s="32" t="str">
        <f t="shared" si="6"/>
        <v xml:space="preserve"> ()</v>
      </c>
      <c r="K88" s="34"/>
    </row>
    <row r="89" spans="1:11" s="32" customFormat="1" x14ac:dyDescent="0.3">
      <c r="A89" s="32" t="str">
        <f t="shared" si="4"/>
        <v xml:space="preserve"> ()</v>
      </c>
      <c r="D89" s="36"/>
      <c r="F89" s="32" t="str">
        <f t="shared" si="5"/>
        <v xml:space="preserve"> ()</v>
      </c>
      <c r="G89" s="32" t="str">
        <f t="shared" si="6"/>
        <v xml:space="preserve"> ()</v>
      </c>
      <c r="K89" s="34"/>
    </row>
    <row r="90" spans="1:11" s="32" customFormat="1" x14ac:dyDescent="0.3">
      <c r="A90" s="32" t="str">
        <f t="shared" si="4"/>
        <v xml:space="preserve"> ()</v>
      </c>
      <c r="D90" s="36"/>
      <c r="F90" s="32" t="str">
        <f t="shared" si="5"/>
        <v xml:space="preserve"> ()</v>
      </c>
      <c r="G90" s="32" t="str">
        <f t="shared" si="6"/>
        <v xml:space="preserve"> ()</v>
      </c>
      <c r="K90" s="34"/>
    </row>
    <row r="91" spans="1:11" s="32" customFormat="1" x14ac:dyDescent="0.3">
      <c r="A91" s="32" t="str">
        <f t="shared" si="4"/>
        <v xml:space="preserve"> ()</v>
      </c>
      <c r="D91" s="36"/>
      <c r="F91" s="32" t="str">
        <f t="shared" si="5"/>
        <v xml:space="preserve"> ()</v>
      </c>
      <c r="G91" s="32" t="str">
        <f t="shared" si="6"/>
        <v xml:space="preserve"> ()</v>
      </c>
      <c r="K91" s="34"/>
    </row>
    <row r="92" spans="1:11" s="32" customFormat="1" x14ac:dyDescent="0.3">
      <c r="A92" s="32" t="str">
        <f t="shared" si="4"/>
        <v xml:space="preserve"> ()</v>
      </c>
      <c r="D92" s="36"/>
      <c r="F92" s="32" t="str">
        <f t="shared" si="5"/>
        <v xml:space="preserve"> ()</v>
      </c>
      <c r="G92" s="32" t="str">
        <f t="shared" si="6"/>
        <v xml:space="preserve"> ()</v>
      </c>
      <c r="K92" s="34"/>
    </row>
    <row r="93" spans="1:11" s="32" customFormat="1" x14ac:dyDescent="0.3">
      <c r="A93" s="32" t="str">
        <f t="shared" si="4"/>
        <v xml:space="preserve"> ()</v>
      </c>
      <c r="D93" s="36"/>
      <c r="F93" s="32" t="str">
        <f t="shared" si="5"/>
        <v xml:space="preserve"> ()</v>
      </c>
      <c r="G93" s="32" t="str">
        <f t="shared" si="6"/>
        <v xml:space="preserve"> ()</v>
      </c>
      <c r="K93" s="34"/>
    </row>
    <row r="94" spans="1:11" s="32" customFormat="1" x14ac:dyDescent="0.3">
      <c r="A94" s="32" t="str">
        <f t="shared" si="4"/>
        <v xml:space="preserve"> ()</v>
      </c>
      <c r="B94" s="35"/>
      <c r="C94" s="35"/>
      <c r="D94" s="36"/>
      <c r="F94" s="32" t="str">
        <f t="shared" si="5"/>
        <v xml:space="preserve"> ()</v>
      </c>
      <c r="G94" s="32" t="str">
        <f t="shared" si="6"/>
        <v xml:space="preserve"> ()</v>
      </c>
      <c r="K94" s="34"/>
    </row>
    <row r="95" spans="1:11" s="32" customFormat="1" x14ac:dyDescent="0.3">
      <c r="A95" s="32" t="str">
        <f t="shared" si="4"/>
        <v xml:space="preserve"> ()</v>
      </c>
      <c r="B95" s="35"/>
      <c r="C95" s="35"/>
      <c r="D95" s="36"/>
      <c r="F95" s="32" t="str">
        <f t="shared" si="5"/>
        <v xml:space="preserve"> ()</v>
      </c>
      <c r="G95" s="32" t="str">
        <f t="shared" si="6"/>
        <v xml:space="preserve"> ()</v>
      </c>
      <c r="K95" s="34"/>
    </row>
    <row r="96" spans="1:11" s="32" customFormat="1" x14ac:dyDescent="0.3">
      <c r="A96" s="32" t="str">
        <f t="shared" si="4"/>
        <v xml:space="preserve"> ()</v>
      </c>
      <c r="B96" s="35"/>
      <c r="C96" s="35"/>
      <c r="D96" s="36"/>
      <c r="F96" s="32" t="str">
        <f t="shared" si="5"/>
        <v xml:space="preserve"> ()</v>
      </c>
      <c r="G96" s="32" t="str">
        <f t="shared" si="6"/>
        <v xml:space="preserve"> ()</v>
      </c>
      <c r="K96" s="34"/>
    </row>
    <row r="97" spans="1:11" s="32" customFormat="1" x14ac:dyDescent="0.3">
      <c r="A97" s="32" t="str">
        <f t="shared" si="4"/>
        <v xml:space="preserve"> ()</v>
      </c>
      <c r="B97" s="35"/>
      <c r="D97" s="36"/>
      <c r="F97" s="32" t="str">
        <f t="shared" si="5"/>
        <v xml:space="preserve"> ()</v>
      </c>
      <c r="G97" s="32" t="str">
        <f t="shared" si="6"/>
        <v xml:space="preserve"> ()</v>
      </c>
      <c r="K97" s="34"/>
    </row>
    <row r="98" spans="1:11" s="32" customFormat="1" x14ac:dyDescent="0.3">
      <c r="A98" s="32" t="str">
        <f t="shared" si="4"/>
        <v xml:space="preserve"> ()</v>
      </c>
      <c r="D98" s="36"/>
      <c r="F98" s="32" t="str">
        <f t="shared" si="5"/>
        <v xml:space="preserve"> ()</v>
      </c>
      <c r="G98" s="32" t="str">
        <f t="shared" si="6"/>
        <v xml:space="preserve"> ()</v>
      </c>
      <c r="K98" s="34"/>
    </row>
    <row r="99" spans="1:11" s="32" customFormat="1" x14ac:dyDescent="0.3">
      <c r="A99" s="32" t="str">
        <f t="shared" si="4"/>
        <v xml:space="preserve"> ()</v>
      </c>
      <c r="D99" s="36"/>
      <c r="F99" s="32" t="str">
        <f t="shared" si="5"/>
        <v xml:space="preserve"> ()</v>
      </c>
      <c r="G99" s="32" t="str">
        <f t="shared" si="6"/>
        <v xml:space="preserve"> ()</v>
      </c>
      <c r="K99" s="34"/>
    </row>
    <row r="100" spans="1:11" s="32" customFormat="1" x14ac:dyDescent="0.3">
      <c r="A100" s="32" t="str">
        <f t="shared" si="4"/>
        <v xml:space="preserve"> ()</v>
      </c>
      <c r="D100" s="36"/>
      <c r="F100" s="32" t="str">
        <f t="shared" si="5"/>
        <v xml:space="preserve"> ()</v>
      </c>
      <c r="G100" s="32" t="str">
        <f t="shared" si="6"/>
        <v xml:space="preserve"> ()</v>
      </c>
      <c r="K100" s="34"/>
    </row>
    <row r="101" spans="1:11" s="32" customFormat="1" x14ac:dyDescent="0.3">
      <c r="A101" s="32" t="str">
        <f t="shared" si="4"/>
        <v xml:space="preserve"> ()</v>
      </c>
      <c r="D101" s="36"/>
      <c r="F101" s="32" t="str">
        <f t="shared" si="5"/>
        <v xml:space="preserve"> ()</v>
      </c>
      <c r="G101" s="32" t="str">
        <f t="shared" si="6"/>
        <v xml:space="preserve"> ()</v>
      </c>
      <c r="K101" s="34"/>
    </row>
    <row r="102" spans="1:11" s="32" customFormat="1" x14ac:dyDescent="0.3">
      <c r="A102" s="32" t="str">
        <f t="shared" si="4"/>
        <v xml:space="preserve"> ()</v>
      </c>
      <c r="D102" s="36"/>
      <c r="F102" s="32" t="str">
        <f t="shared" si="5"/>
        <v xml:space="preserve"> ()</v>
      </c>
      <c r="G102" s="32" t="str">
        <f t="shared" si="6"/>
        <v xml:space="preserve"> ()</v>
      </c>
      <c r="K102" s="34"/>
    </row>
    <row r="103" spans="1:11" s="32" customFormat="1" x14ac:dyDescent="0.3">
      <c r="A103" s="32" t="str">
        <f t="shared" si="4"/>
        <v xml:space="preserve"> ()</v>
      </c>
      <c r="D103" s="36"/>
      <c r="F103" s="32" t="str">
        <f t="shared" si="5"/>
        <v xml:space="preserve"> ()</v>
      </c>
      <c r="G103" s="32" t="str">
        <f t="shared" si="6"/>
        <v xml:space="preserve"> ()</v>
      </c>
      <c r="K103" s="34"/>
    </row>
    <row r="104" spans="1:11" s="32" customFormat="1" x14ac:dyDescent="0.3">
      <c r="A104" s="32" t="str">
        <f t="shared" si="4"/>
        <v xml:space="preserve"> ()</v>
      </c>
      <c r="D104" s="36"/>
      <c r="F104" s="32" t="str">
        <f t="shared" si="5"/>
        <v xml:space="preserve"> ()</v>
      </c>
      <c r="G104" s="32" t="str">
        <f t="shared" si="6"/>
        <v xml:space="preserve"> ()</v>
      </c>
      <c r="K104" s="34"/>
    </row>
    <row r="105" spans="1:11" s="32" customFormat="1" x14ac:dyDescent="0.3">
      <c r="A105" s="32" t="str">
        <f t="shared" si="4"/>
        <v xml:space="preserve"> ()</v>
      </c>
      <c r="D105" s="36"/>
      <c r="F105" s="32" t="str">
        <f t="shared" si="5"/>
        <v xml:space="preserve"> ()</v>
      </c>
      <c r="G105" s="32" t="str">
        <f t="shared" si="6"/>
        <v xml:space="preserve"> ()</v>
      </c>
      <c r="K105" s="34"/>
    </row>
    <row r="106" spans="1:11" s="32" customFormat="1" x14ac:dyDescent="0.3">
      <c r="A106" s="32" t="str">
        <f t="shared" si="4"/>
        <v xml:space="preserve"> ()</v>
      </c>
      <c r="D106" s="36"/>
      <c r="F106" s="32" t="str">
        <f t="shared" si="5"/>
        <v xml:space="preserve"> ()</v>
      </c>
      <c r="G106" s="32" t="str">
        <f t="shared" si="6"/>
        <v xml:space="preserve"> ()</v>
      </c>
      <c r="K106" s="34"/>
    </row>
    <row r="107" spans="1:11" s="32" customFormat="1" x14ac:dyDescent="0.3">
      <c r="A107" s="32" t="str">
        <f t="shared" si="4"/>
        <v xml:space="preserve"> ()</v>
      </c>
      <c r="D107" s="36"/>
      <c r="F107" s="32" t="str">
        <f t="shared" si="5"/>
        <v xml:space="preserve"> ()</v>
      </c>
      <c r="G107" s="32" t="str">
        <f t="shared" si="6"/>
        <v xml:space="preserve"> ()</v>
      </c>
      <c r="K107" s="34"/>
    </row>
    <row r="108" spans="1:11" s="32" customFormat="1" x14ac:dyDescent="0.3">
      <c r="A108" s="32" t="str">
        <f t="shared" si="4"/>
        <v xml:space="preserve"> ()</v>
      </c>
      <c r="D108" s="36"/>
      <c r="F108" s="32" t="str">
        <f t="shared" si="5"/>
        <v xml:space="preserve"> ()</v>
      </c>
      <c r="G108" s="32" t="str">
        <f t="shared" si="6"/>
        <v xml:space="preserve"> ()</v>
      </c>
      <c r="K108" s="34"/>
    </row>
    <row r="109" spans="1:11" s="32" customFormat="1" x14ac:dyDescent="0.3">
      <c r="A109" s="32" t="str">
        <f t="shared" si="4"/>
        <v xml:space="preserve"> ()</v>
      </c>
      <c r="B109" s="35"/>
      <c r="C109" s="35"/>
      <c r="D109" s="36"/>
      <c r="F109" s="32" t="str">
        <f t="shared" si="5"/>
        <v xml:space="preserve"> ()</v>
      </c>
      <c r="G109" s="32" t="str">
        <f t="shared" si="6"/>
        <v xml:space="preserve"> ()</v>
      </c>
      <c r="K109" s="34"/>
    </row>
    <row r="110" spans="1:11" s="32" customFormat="1" x14ac:dyDescent="0.3">
      <c r="A110" s="32" t="str">
        <f t="shared" si="4"/>
        <v xml:space="preserve"> ()</v>
      </c>
      <c r="B110" s="35"/>
      <c r="C110" s="35"/>
      <c r="D110" s="36"/>
      <c r="F110" s="32" t="str">
        <f t="shared" si="5"/>
        <v xml:space="preserve"> ()</v>
      </c>
      <c r="G110" s="32" t="str">
        <f t="shared" si="6"/>
        <v xml:space="preserve"> ()</v>
      </c>
      <c r="K110" s="34"/>
    </row>
    <row r="111" spans="1:11" s="32" customFormat="1" x14ac:dyDescent="0.3">
      <c r="A111" s="32" t="str">
        <f t="shared" si="4"/>
        <v xml:space="preserve"> ()</v>
      </c>
      <c r="D111" s="36"/>
      <c r="F111" s="32" t="str">
        <f t="shared" si="5"/>
        <v xml:space="preserve"> ()</v>
      </c>
      <c r="G111" s="32" t="str">
        <f t="shared" si="6"/>
        <v xml:space="preserve"> ()</v>
      </c>
      <c r="K111" s="34"/>
    </row>
    <row r="112" spans="1:11" s="32" customFormat="1" x14ac:dyDescent="0.3">
      <c r="A112" s="32" t="str">
        <f t="shared" si="4"/>
        <v xml:space="preserve"> ()</v>
      </c>
      <c r="D112" s="36"/>
      <c r="F112" s="32" t="str">
        <f t="shared" si="5"/>
        <v xml:space="preserve"> ()</v>
      </c>
      <c r="G112" s="32" t="str">
        <f t="shared" si="6"/>
        <v xml:space="preserve"> ()</v>
      </c>
      <c r="K112" s="34"/>
    </row>
    <row r="113" spans="1:11" s="32" customFormat="1" x14ac:dyDescent="0.3">
      <c r="A113" s="32" t="str">
        <f t="shared" si="4"/>
        <v xml:space="preserve"> ()</v>
      </c>
      <c r="D113" s="36"/>
      <c r="F113" s="32" t="str">
        <f t="shared" si="5"/>
        <v xml:space="preserve"> ()</v>
      </c>
      <c r="G113" s="32" t="str">
        <f t="shared" si="6"/>
        <v xml:space="preserve"> ()</v>
      </c>
      <c r="K113" s="34"/>
    </row>
    <row r="114" spans="1:11" s="32" customFormat="1" x14ac:dyDescent="0.3">
      <c r="A114" s="32" t="str">
        <f t="shared" si="4"/>
        <v xml:space="preserve"> ()</v>
      </c>
      <c r="D114" s="36"/>
      <c r="F114" s="32" t="str">
        <f t="shared" si="5"/>
        <v xml:space="preserve"> ()</v>
      </c>
      <c r="G114" s="32" t="str">
        <f t="shared" si="6"/>
        <v xml:space="preserve"> ()</v>
      </c>
      <c r="K114" s="34"/>
    </row>
    <row r="115" spans="1:11" s="32" customFormat="1" x14ac:dyDescent="0.3">
      <c r="A115" s="32" t="str">
        <f t="shared" si="4"/>
        <v xml:space="preserve"> ()</v>
      </c>
      <c r="D115" s="36"/>
      <c r="F115" s="32" t="str">
        <f t="shared" si="5"/>
        <v xml:space="preserve"> ()</v>
      </c>
      <c r="G115" s="32" t="str">
        <f t="shared" si="6"/>
        <v xml:space="preserve"> ()</v>
      </c>
      <c r="K115" s="34"/>
    </row>
    <row r="116" spans="1:11" s="32" customFormat="1" x14ac:dyDescent="0.3">
      <c r="A116" s="32" t="str">
        <f t="shared" si="4"/>
        <v xml:space="preserve"> ()</v>
      </c>
      <c r="D116" s="36"/>
      <c r="F116" s="32" t="str">
        <f t="shared" si="5"/>
        <v xml:space="preserve"> ()</v>
      </c>
      <c r="G116" s="32" t="str">
        <f t="shared" si="6"/>
        <v xml:space="preserve"> ()</v>
      </c>
      <c r="K116" s="34"/>
    </row>
    <row r="117" spans="1:11" s="32" customFormat="1" x14ac:dyDescent="0.3">
      <c r="A117" s="32" t="str">
        <f t="shared" si="4"/>
        <v xml:space="preserve"> ()</v>
      </c>
      <c r="D117" s="36"/>
      <c r="F117" s="32" t="str">
        <f t="shared" si="5"/>
        <v xml:space="preserve"> ()</v>
      </c>
      <c r="G117" s="32" t="str">
        <f t="shared" si="6"/>
        <v xml:space="preserve"> ()</v>
      </c>
      <c r="K117" s="34"/>
    </row>
    <row r="118" spans="1:11" s="32" customFormat="1" x14ac:dyDescent="0.3">
      <c r="A118" s="32" t="str">
        <f t="shared" si="4"/>
        <v xml:space="preserve"> ()</v>
      </c>
      <c r="D118" s="36"/>
      <c r="F118" s="32" t="str">
        <f t="shared" si="5"/>
        <v xml:space="preserve"> ()</v>
      </c>
      <c r="G118" s="32" t="str">
        <f t="shared" si="6"/>
        <v xml:space="preserve"> ()</v>
      </c>
      <c r="K118" s="34"/>
    </row>
    <row r="119" spans="1:11" s="32" customFormat="1" x14ac:dyDescent="0.3">
      <c r="A119" s="32" t="str">
        <f t="shared" si="4"/>
        <v xml:space="preserve"> ()</v>
      </c>
      <c r="D119" s="36"/>
      <c r="F119" s="32" t="str">
        <f t="shared" si="5"/>
        <v xml:space="preserve"> ()</v>
      </c>
      <c r="G119" s="32" t="str">
        <f t="shared" si="6"/>
        <v xml:space="preserve"> ()</v>
      </c>
      <c r="K119" s="34"/>
    </row>
    <row r="120" spans="1:11" s="32" customFormat="1" x14ac:dyDescent="0.3">
      <c r="A120" s="32" t="str">
        <f t="shared" si="4"/>
        <v xml:space="preserve"> ()</v>
      </c>
      <c r="D120" s="36"/>
      <c r="F120" s="32" t="str">
        <f t="shared" si="5"/>
        <v xml:space="preserve"> ()</v>
      </c>
      <c r="G120" s="32" t="str">
        <f t="shared" si="6"/>
        <v xml:space="preserve"> ()</v>
      </c>
      <c r="K120" s="34"/>
    </row>
    <row r="121" spans="1:11" s="32" customFormat="1" x14ac:dyDescent="0.3">
      <c r="A121" s="32" t="str">
        <f t="shared" si="4"/>
        <v xml:space="preserve"> ()</v>
      </c>
      <c r="D121" s="36"/>
      <c r="F121" s="32" t="str">
        <f t="shared" si="5"/>
        <v xml:space="preserve"> ()</v>
      </c>
      <c r="G121" s="32" t="str">
        <f t="shared" si="6"/>
        <v xml:space="preserve"> ()</v>
      </c>
      <c r="K121" s="34"/>
    </row>
    <row r="122" spans="1:11" s="32" customFormat="1" x14ac:dyDescent="0.3">
      <c r="A122" s="32" t="str">
        <f t="shared" si="4"/>
        <v xml:space="preserve"> ()</v>
      </c>
      <c r="D122" s="36"/>
      <c r="F122" s="32" t="str">
        <f t="shared" si="5"/>
        <v xml:space="preserve"> ()</v>
      </c>
      <c r="G122" s="32" t="str">
        <f t="shared" si="6"/>
        <v xml:space="preserve"> ()</v>
      </c>
      <c r="K122" s="34"/>
    </row>
    <row r="123" spans="1:11" s="32" customFormat="1" x14ac:dyDescent="0.3">
      <c r="A123" s="32" t="str">
        <f t="shared" si="4"/>
        <v xml:space="preserve"> ()</v>
      </c>
      <c r="D123" s="36"/>
      <c r="F123" s="32" t="str">
        <f t="shared" si="5"/>
        <v xml:space="preserve"> ()</v>
      </c>
      <c r="G123" s="32" t="str">
        <f t="shared" si="6"/>
        <v xml:space="preserve"> ()</v>
      </c>
      <c r="K123" s="34"/>
    </row>
    <row r="124" spans="1:11" s="32" customFormat="1" x14ac:dyDescent="0.3">
      <c r="A124" s="32" t="str">
        <f t="shared" si="4"/>
        <v xml:space="preserve"> ()</v>
      </c>
      <c r="B124" s="35"/>
      <c r="D124" s="36"/>
      <c r="F124" s="32" t="str">
        <f t="shared" si="5"/>
        <v xml:space="preserve"> ()</v>
      </c>
      <c r="G124" s="32" t="str">
        <f t="shared" si="6"/>
        <v xml:space="preserve"> ()</v>
      </c>
      <c r="K124" s="34"/>
    </row>
    <row r="125" spans="1:11" s="32" customFormat="1" x14ac:dyDescent="0.3">
      <c r="A125" s="32" t="str">
        <f t="shared" si="4"/>
        <v xml:space="preserve"> ()</v>
      </c>
      <c r="B125" s="35"/>
      <c r="D125" s="36"/>
      <c r="F125" s="32" t="str">
        <f t="shared" si="5"/>
        <v xml:space="preserve"> ()</v>
      </c>
      <c r="G125" s="32" t="str">
        <f t="shared" si="6"/>
        <v xml:space="preserve"> ()</v>
      </c>
      <c r="K125" s="34"/>
    </row>
    <row r="126" spans="1:11" s="32" customFormat="1" x14ac:dyDescent="0.3">
      <c r="A126" s="32" t="str">
        <f t="shared" si="4"/>
        <v xml:space="preserve"> ()</v>
      </c>
      <c r="B126" s="35"/>
      <c r="D126" s="36"/>
      <c r="F126" s="32" t="str">
        <f t="shared" si="5"/>
        <v xml:space="preserve"> ()</v>
      </c>
      <c r="G126" s="32" t="str">
        <f t="shared" si="6"/>
        <v xml:space="preserve"> ()</v>
      </c>
      <c r="K126" s="34"/>
    </row>
    <row r="127" spans="1:11" s="32" customFormat="1" x14ac:dyDescent="0.3">
      <c r="A127" s="32" t="str">
        <f t="shared" si="4"/>
        <v xml:space="preserve"> ()</v>
      </c>
      <c r="B127" s="35"/>
      <c r="C127" s="35"/>
      <c r="D127" s="36"/>
      <c r="F127" s="32" t="str">
        <f t="shared" si="5"/>
        <v xml:space="preserve"> ()</v>
      </c>
      <c r="G127" s="32" t="str">
        <f t="shared" si="6"/>
        <v xml:space="preserve"> ()</v>
      </c>
      <c r="K127" s="34"/>
    </row>
    <row r="128" spans="1:11" s="32" customFormat="1" x14ac:dyDescent="0.3">
      <c r="A128" s="32" t="str">
        <f t="shared" si="4"/>
        <v xml:space="preserve"> ()</v>
      </c>
      <c r="B128" s="35"/>
      <c r="C128" s="35"/>
      <c r="D128" s="36"/>
      <c r="F128" s="32" t="str">
        <f t="shared" si="5"/>
        <v xml:space="preserve"> ()</v>
      </c>
      <c r="G128" s="32" t="str">
        <f t="shared" si="6"/>
        <v xml:space="preserve"> ()</v>
      </c>
      <c r="K128" s="34"/>
    </row>
    <row r="129" spans="1:11" s="32" customFormat="1" x14ac:dyDescent="0.3">
      <c r="A129" s="32" t="str">
        <f t="shared" si="4"/>
        <v xml:space="preserve"> ()</v>
      </c>
      <c r="B129" s="35"/>
      <c r="C129" s="35"/>
      <c r="D129" s="36"/>
      <c r="F129" s="32" t="str">
        <f t="shared" si="5"/>
        <v xml:space="preserve"> ()</v>
      </c>
      <c r="G129" s="32" t="str">
        <f t="shared" si="6"/>
        <v xml:space="preserve"> ()</v>
      </c>
      <c r="K129" s="34"/>
    </row>
    <row r="130" spans="1:11" s="32" customFormat="1" x14ac:dyDescent="0.3">
      <c r="A130" s="32" t="str">
        <f t="shared" si="4"/>
        <v xml:space="preserve"> ()</v>
      </c>
      <c r="D130" s="36"/>
      <c r="F130" s="32" t="str">
        <f t="shared" si="5"/>
        <v xml:space="preserve"> ()</v>
      </c>
      <c r="G130" s="32" t="str">
        <f t="shared" si="6"/>
        <v xml:space="preserve"> ()</v>
      </c>
      <c r="K130" s="34"/>
    </row>
    <row r="131" spans="1:11" s="32" customFormat="1" x14ac:dyDescent="0.3">
      <c r="A131" s="32" t="str">
        <f t="shared" si="4"/>
        <v xml:space="preserve"> ()</v>
      </c>
      <c r="D131" s="36"/>
      <c r="F131" s="32" t="str">
        <f t="shared" si="5"/>
        <v xml:space="preserve"> ()</v>
      </c>
      <c r="G131" s="32" t="str">
        <f t="shared" si="6"/>
        <v xml:space="preserve"> ()</v>
      </c>
      <c r="K131" s="34"/>
    </row>
    <row r="132" spans="1:11" s="32" customFormat="1" x14ac:dyDescent="0.3">
      <c r="A132" s="32" t="str">
        <f t="shared" si="4"/>
        <v xml:space="preserve"> ()</v>
      </c>
      <c r="D132" s="36"/>
      <c r="F132" s="32" t="str">
        <f t="shared" si="5"/>
        <v xml:space="preserve"> ()</v>
      </c>
      <c r="G132" s="32" t="str">
        <f t="shared" si="6"/>
        <v xml:space="preserve"> ()</v>
      </c>
      <c r="K132" s="34"/>
    </row>
    <row r="133" spans="1:11" s="32" customFormat="1" x14ac:dyDescent="0.3">
      <c r="A133" s="32" t="str">
        <f t="shared" si="4"/>
        <v xml:space="preserve"> ()</v>
      </c>
      <c r="D133" s="36"/>
      <c r="F133" s="32" t="str">
        <f t="shared" si="5"/>
        <v xml:space="preserve"> ()</v>
      </c>
      <c r="G133" s="32" t="str">
        <f t="shared" si="6"/>
        <v xml:space="preserve"> ()</v>
      </c>
      <c r="K133" s="34"/>
    </row>
    <row r="134" spans="1:11" s="32" customFormat="1" x14ac:dyDescent="0.3">
      <c r="A134" s="32" t="str">
        <f t="shared" si="4"/>
        <v xml:space="preserve"> ()</v>
      </c>
      <c r="D134" s="36"/>
      <c r="F134" s="32" t="str">
        <f t="shared" si="5"/>
        <v xml:space="preserve"> ()</v>
      </c>
      <c r="G134" s="32" t="str">
        <f t="shared" si="6"/>
        <v xml:space="preserve"> ()</v>
      </c>
      <c r="K134" s="34"/>
    </row>
    <row r="135" spans="1:11" s="32" customFormat="1" x14ac:dyDescent="0.3">
      <c r="A135" s="32" t="str">
        <f t="shared" si="4"/>
        <v xml:space="preserve"> ()</v>
      </c>
      <c r="D135" s="36"/>
      <c r="F135" s="32" t="str">
        <f t="shared" si="5"/>
        <v xml:space="preserve"> ()</v>
      </c>
      <c r="G135" s="32" t="str">
        <f t="shared" si="6"/>
        <v xml:space="preserve"> ()</v>
      </c>
      <c r="K135" s="34"/>
    </row>
    <row r="136" spans="1:11" s="32" customFormat="1" x14ac:dyDescent="0.3">
      <c r="A136" s="32" t="str">
        <f t="shared" si="4"/>
        <v xml:space="preserve"> ()</v>
      </c>
      <c r="D136" s="36"/>
      <c r="F136" s="32" t="str">
        <f t="shared" si="5"/>
        <v xml:space="preserve"> ()</v>
      </c>
      <c r="G136" s="32" t="str">
        <f t="shared" si="6"/>
        <v xml:space="preserve"> ()</v>
      </c>
      <c r="K136" s="34"/>
    </row>
    <row r="137" spans="1:11" s="32" customFormat="1" x14ac:dyDescent="0.3">
      <c r="A137" s="32" t="str">
        <f t="shared" si="4"/>
        <v xml:space="preserve"> ()</v>
      </c>
      <c r="D137" s="36"/>
      <c r="F137" s="32" t="str">
        <f t="shared" si="5"/>
        <v xml:space="preserve"> ()</v>
      </c>
      <c r="G137" s="32" t="str">
        <f t="shared" si="6"/>
        <v xml:space="preserve"> ()</v>
      </c>
      <c r="K137" s="34"/>
    </row>
    <row r="138" spans="1:11" s="32" customFormat="1" x14ac:dyDescent="0.3">
      <c r="A138" s="32" t="str">
        <f t="shared" ref="A138:A201" si="7">CONCATENATE(B138," ","(",D138,")")</f>
        <v xml:space="preserve"> ()</v>
      </c>
      <c r="B138" s="35"/>
      <c r="C138" s="35"/>
      <c r="D138" s="36"/>
      <c r="F138" s="32" t="str">
        <f t="shared" si="5"/>
        <v xml:space="preserve"> ()</v>
      </c>
      <c r="G138" s="32" t="str">
        <f t="shared" si="6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7"/>
        <v xml:space="preserve"> ()</v>
      </c>
      <c r="D139" s="36"/>
      <c r="F139" s="32" t="str">
        <f t="shared" ref="F139:F202" si="8">CONCATENATE(D139," ","(",B139,")")</f>
        <v xml:space="preserve"> ()</v>
      </c>
      <c r="G139" s="32" t="str">
        <f t="shared" ref="G139:G202" si="9">CONCATENATE(E139," ","(",C139,")")</f>
        <v xml:space="preserve"> ()</v>
      </c>
      <c r="K139" s="34"/>
    </row>
    <row r="140" spans="1:11" s="32" customFormat="1" x14ac:dyDescent="0.3">
      <c r="A140" s="32" t="str">
        <f t="shared" si="7"/>
        <v xml:space="preserve"> ()</v>
      </c>
      <c r="D140" s="36"/>
      <c r="F140" s="32" t="str">
        <f t="shared" si="8"/>
        <v xml:space="preserve"> ()</v>
      </c>
      <c r="G140" s="32" t="str">
        <f t="shared" si="9"/>
        <v xml:space="preserve"> ()</v>
      </c>
      <c r="K140" s="34"/>
    </row>
    <row r="141" spans="1:11" s="32" customFormat="1" x14ac:dyDescent="0.3">
      <c r="A141" s="32" t="str">
        <f t="shared" si="7"/>
        <v xml:space="preserve"> ()</v>
      </c>
      <c r="B141" s="35"/>
      <c r="D141" s="36"/>
      <c r="F141" s="32" t="str">
        <f t="shared" si="8"/>
        <v xml:space="preserve"> ()</v>
      </c>
      <c r="G141" s="32" t="str">
        <f t="shared" si="9"/>
        <v xml:space="preserve"> ()</v>
      </c>
      <c r="K141" s="34"/>
    </row>
    <row r="142" spans="1:11" s="32" customFormat="1" x14ac:dyDescent="0.3">
      <c r="A142" s="32" t="str">
        <f t="shared" si="7"/>
        <v xml:space="preserve"> ()</v>
      </c>
      <c r="B142" s="35"/>
      <c r="D142" s="36"/>
      <c r="F142" s="32" t="str">
        <f t="shared" si="8"/>
        <v xml:space="preserve"> ()</v>
      </c>
      <c r="G142" s="32" t="str">
        <f t="shared" si="9"/>
        <v xml:space="preserve"> ()</v>
      </c>
      <c r="K142" s="34"/>
    </row>
    <row r="143" spans="1:11" s="32" customFormat="1" x14ac:dyDescent="0.3">
      <c r="A143" s="32" t="str">
        <f t="shared" si="7"/>
        <v xml:space="preserve"> ()</v>
      </c>
      <c r="D143" s="36"/>
      <c r="F143" s="32" t="str">
        <f t="shared" si="8"/>
        <v xml:space="preserve"> ()</v>
      </c>
      <c r="G143" s="32" t="str">
        <f t="shared" si="9"/>
        <v xml:space="preserve"> ()</v>
      </c>
      <c r="K143" s="34"/>
    </row>
    <row r="144" spans="1:11" s="32" customFormat="1" x14ac:dyDescent="0.3">
      <c r="A144" s="32" t="str">
        <f t="shared" si="7"/>
        <v xml:space="preserve"> ()</v>
      </c>
      <c r="D144" s="36"/>
      <c r="F144" s="32" t="str">
        <f t="shared" si="8"/>
        <v xml:space="preserve"> ()</v>
      </c>
      <c r="G144" s="32" t="str">
        <f t="shared" si="9"/>
        <v xml:space="preserve"> ()</v>
      </c>
      <c r="K144" s="34"/>
    </row>
    <row r="145" spans="1:11" s="32" customFormat="1" x14ac:dyDescent="0.3">
      <c r="A145" s="32" t="str">
        <f t="shared" si="7"/>
        <v xml:space="preserve"> ()</v>
      </c>
      <c r="D145" s="36"/>
      <c r="F145" s="32" t="str">
        <f t="shared" si="8"/>
        <v xml:space="preserve"> ()</v>
      </c>
      <c r="G145" s="32" t="str">
        <f t="shared" si="9"/>
        <v xml:space="preserve"> ()</v>
      </c>
      <c r="K145" s="34"/>
    </row>
    <row r="146" spans="1:11" s="32" customFormat="1" x14ac:dyDescent="0.3">
      <c r="A146" s="32" t="str">
        <f t="shared" si="7"/>
        <v xml:space="preserve"> ()</v>
      </c>
      <c r="B146" s="35"/>
      <c r="D146" s="36"/>
      <c r="F146" s="32" t="str">
        <f t="shared" si="8"/>
        <v xml:space="preserve"> ()</v>
      </c>
      <c r="G146" s="32" t="str">
        <f t="shared" si="9"/>
        <v xml:space="preserve"> ()</v>
      </c>
      <c r="K146" s="34"/>
    </row>
    <row r="147" spans="1:11" s="32" customFormat="1" x14ac:dyDescent="0.3">
      <c r="A147" s="32" t="str">
        <f t="shared" si="7"/>
        <v xml:space="preserve"> ()</v>
      </c>
      <c r="B147" s="35"/>
      <c r="D147" s="36"/>
      <c r="F147" s="32" t="str">
        <f t="shared" si="8"/>
        <v xml:space="preserve"> ()</v>
      </c>
      <c r="G147" s="32" t="str">
        <f t="shared" si="9"/>
        <v xml:space="preserve"> ()</v>
      </c>
      <c r="K147" s="34"/>
    </row>
    <row r="148" spans="1:11" s="32" customFormat="1" x14ac:dyDescent="0.3">
      <c r="A148" s="32" t="str">
        <f t="shared" si="7"/>
        <v xml:space="preserve"> ()</v>
      </c>
      <c r="B148" s="35"/>
      <c r="D148" s="36"/>
      <c r="F148" s="32" t="str">
        <f t="shared" si="8"/>
        <v xml:space="preserve"> ()</v>
      </c>
      <c r="G148" s="32" t="str">
        <f t="shared" si="9"/>
        <v xml:space="preserve"> ()</v>
      </c>
      <c r="K148" s="34"/>
    </row>
    <row r="149" spans="1:11" s="32" customFormat="1" x14ac:dyDescent="0.3">
      <c r="A149" s="32" t="str">
        <f t="shared" si="7"/>
        <v xml:space="preserve"> ()</v>
      </c>
      <c r="B149" s="35"/>
      <c r="D149" s="36"/>
      <c r="F149" s="32" t="str">
        <f t="shared" si="8"/>
        <v xml:space="preserve"> ()</v>
      </c>
      <c r="G149" s="32" t="str">
        <f t="shared" si="9"/>
        <v xml:space="preserve"> ()</v>
      </c>
      <c r="K149" s="34"/>
    </row>
    <row r="150" spans="1:11" s="32" customFormat="1" x14ac:dyDescent="0.3">
      <c r="A150" s="32" t="str">
        <f t="shared" si="7"/>
        <v xml:space="preserve"> ()</v>
      </c>
      <c r="D150" s="36"/>
      <c r="F150" s="32" t="str">
        <f t="shared" si="8"/>
        <v xml:space="preserve"> ()</v>
      </c>
      <c r="G150" s="32" t="str">
        <f t="shared" si="9"/>
        <v xml:space="preserve"> ()</v>
      </c>
      <c r="K150" s="34"/>
    </row>
    <row r="151" spans="1:11" s="32" customFormat="1" x14ac:dyDescent="0.3">
      <c r="A151" s="32" t="str">
        <f t="shared" si="7"/>
        <v xml:space="preserve"> ()</v>
      </c>
      <c r="D151" s="36"/>
      <c r="F151" s="32" t="str">
        <f t="shared" si="8"/>
        <v xml:space="preserve"> ()</v>
      </c>
      <c r="G151" s="32" t="str">
        <f t="shared" si="9"/>
        <v xml:space="preserve"> ()</v>
      </c>
      <c r="K151" s="34"/>
    </row>
    <row r="152" spans="1:11" s="32" customFormat="1" x14ac:dyDescent="0.3">
      <c r="A152" s="32" t="str">
        <f t="shared" si="7"/>
        <v xml:space="preserve"> ()</v>
      </c>
      <c r="D152" s="36"/>
      <c r="F152" s="32" t="str">
        <f t="shared" si="8"/>
        <v xml:space="preserve"> ()</v>
      </c>
      <c r="G152" s="32" t="str">
        <f t="shared" si="9"/>
        <v xml:space="preserve"> ()</v>
      </c>
      <c r="K152" s="34"/>
    </row>
    <row r="153" spans="1:11" s="32" customFormat="1" x14ac:dyDescent="0.3">
      <c r="A153" s="32" t="str">
        <f t="shared" si="7"/>
        <v xml:space="preserve"> ()</v>
      </c>
      <c r="D153" s="36"/>
      <c r="F153" s="32" t="str">
        <f t="shared" si="8"/>
        <v xml:space="preserve"> ()</v>
      </c>
      <c r="G153" s="32" t="str">
        <f t="shared" si="9"/>
        <v xml:space="preserve"> ()</v>
      </c>
      <c r="K153" s="34"/>
    </row>
    <row r="154" spans="1:11" s="32" customFormat="1" x14ac:dyDescent="0.3">
      <c r="A154" s="32" t="str">
        <f t="shared" si="7"/>
        <v xml:space="preserve"> ()</v>
      </c>
      <c r="D154" s="36"/>
      <c r="F154" s="32" t="str">
        <f t="shared" si="8"/>
        <v xml:space="preserve"> ()</v>
      </c>
      <c r="G154" s="32" t="str">
        <f t="shared" si="9"/>
        <v xml:space="preserve"> ()</v>
      </c>
      <c r="K154" s="34"/>
    </row>
    <row r="155" spans="1:11" s="32" customFormat="1" x14ac:dyDescent="0.3">
      <c r="A155" s="32" t="str">
        <f t="shared" si="7"/>
        <v xml:space="preserve"> ()</v>
      </c>
      <c r="D155" s="36"/>
      <c r="F155" s="32" t="str">
        <f t="shared" si="8"/>
        <v xml:space="preserve"> ()</v>
      </c>
      <c r="G155" s="32" t="str">
        <f t="shared" si="9"/>
        <v xml:space="preserve"> ()</v>
      </c>
      <c r="K155" s="34"/>
    </row>
    <row r="156" spans="1:11" s="32" customFormat="1" x14ac:dyDescent="0.3">
      <c r="A156" s="32" t="str">
        <f t="shared" si="7"/>
        <v xml:space="preserve"> ()</v>
      </c>
      <c r="D156" s="36"/>
      <c r="F156" s="32" t="str">
        <f t="shared" si="8"/>
        <v xml:space="preserve"> ()</v>
      </c>
      <c r="G156" s="32" t="str">
        <f t="shared" si="9"/>
        <v xml:space="preserve"> ()</v>
      </c>
      <c r="K156" s="34"/>
    </row>
    <row r="157" spans="1:11" s="32" customFormat="1" x14ac:dyDescent="0.3">
      <c r="A157" s="32" t="str">
        <f t="shared" si="7"/>
        <v xml:space="preserve"> ()</v>
      </c>
      <c r="D157" s="36"/>
      <c r="F157" s="32" t="str">
        <f t="shared" si="8"/>
        <v xml:space="preserve"> ()</v>
      </c>
      <c r="G157" s="32" t="str">
        <f t="shared" si="9"/>
        <v xml:space="preserve"> ()</v>
      </c>
      <c r="K157" s="34"/>
    </row>
    <row r="158" spans="1:11" s="32" customFormat="1" x14ac:dyDescent="0.3">
      <c r="A158" s="32" t="str">
        <f t="shared" si="7"/>
        <v xml:space="preserve"> ()</v>
      </c>
      <c r="D158" s="36"/>
      <c r="F158" s="32" t="str">
        <f t="shared" si="8"/>
        <v xml:space="preserve"> ()</v>
      </c>
      <c r="G158" s="32" t="str">
        <f t="shared" si="9"/>
        <v xml:space="preserve"> ()</v>
      </c>
      <c r="K158" s="34"/>
    </row>
    <row r="159" spans="1:11" s="32" customFormat="1" x14ac:dyDescent="0.3">
      <c r="A159" s="32" t="str">
        <f t="shared" si="7"/>
        <v xml:space="preserve"> ()</v>
      </c>
      <c r="D159" s="36"/>
      <c r="F159" s="32" t="str">
        <f t="shared" si="8"/>
        <v xml:space="preserve"> ()</v>
      </c>
      <c r="G159" s="32" t="str">
        <f t="shared" si="9"/>
        <v xml:space="preserve"> ()</v>
      </c>
      <c r="K159" s="34"/>
    </row>
    <row r="160" spans="1:11" s="32" customFormat="1" x14ac:dyDescent="0.3">
      <c r="A160" s="32" t="str">
        <f t="shared" si="7"/>
        <v xml:space="preserve"> ()</v>
      </c>
      <c r="D160" s="36"/>
      <c r="F160" s="32" t="str">
        <f t="shared" si="8"/>
        <v xml:space="preserve"> ()</v>
      </c>
      <c r="G160" s="32" t="str">
        <f t="shared" si="9"/>
        <v xml:space="preserve"> ()</v>
      </c>
      <c r="K160" s="34"/>
    </row>
    <row r="161" spans="1:11" s="32" customFormat="1" x14ac:dyDescent="0.3">
      <c r="A161" s="32" t="str">
        <f t="shared" si="7"/>
        <v xml:space="preserve"> ()</v>
      </c>
      <c r="D161" s="36"/>
      <c r="F161" s="32" t="str">
        <f t="shared" si="8"/>
        <v xml:space="preserve"> ()</v>
      </c>
      <c r="G161" s="32" t="str">
        <f t="shared" si="9"/>
        <v xml:space="preserve"> ()</v>
      </c>
      <c r="K161" s="34"/>
    </row>
    <row r="162" spans="1:11" s="32" customFormat="1" x14ac:dyDescent="0.3">
      <c r="A162" s="32" t="str">
        <f t="shared" si="7"/>
        <v xml:space="preserve"> ()</v>
      </c>
      <c r="D162" s="36"/>
      <c r="F162" s="32" t="str">
        <f t="shared" si="8"/>
        <v xml:space="preserve"> ()</v>
      </c>
      <c r="G162" s="32" t="str">
        <f t="shared" si="9"/>
        <v xml:space="preserve"> ()</v>
      </c>
      <c r="K162" s="34"/>
    </row>
    <row r="163" spans="1:11" s="32" customFormat="1" x14ac:dyDescent="0.3">
      <c r="A163" s="32" t="str">
        <f t="shared" si="7"/>
        <v xml:space="preserve"> ()</v>
      </c>
      <c r="D163" s="36"/>
      <c r="F163" s="32" t="str">
        <f t="shared" si="8"/>
        <v xml:space="preserve"> ()</v>
      </c>
      <c r="G163" s="32" t="str">
        <f t="shared" si="9"/>
        <v xml:space="preserve"> ()</v>
      </c>
      <c r="K163" s="34"/>
    </row>
    <row r="164" spans="1:11" s="32" customFormat="1" x14ac:dyDescent="0.3">
      <c r="A164" s="32" t="str">
        <f t="shared" si="7"/>
        <v xml:space="preserve"> ()</v>
      </c>
      <c r="D164" s="36"/>
      <c r="F164" s="32" t="str">
        <f t="shared" si="8"/>
        <v xml:space="preserve"> ()</v>
      </c>
      <c r="G164" s="32" t="str">
        <f t="shared" si="9"/>
        <v xml:space="preserve"> ()</v>
      </c>
      <c r="K164" s="34"/>
    </row>
    <row r="165" spans="1:11" s="32" customFormat="1" x14ac:dyDescent="0.3">
      <c r="A165" s="32" t="str">
        <f t="shared" si="7"/>
        <v xml:space="preserve"> ()</v>
      </c>
      <c r="D165" s="36"/>
      <c r="F165" s="32" t="str">
        <f t="shared" si="8"/>
        <v xml:space="preserve"> ()</v>
      </c>
      <c r="G165" s="32" t="str">
        <f t="shared" si="9"/>
        <v xml:space="preserve"> ()</v>
      </c>
      <c r="K165" s="34"/>
    </row>
    <row r="166" spans="1:11" s="32" customFormat="1" x14ac:dyDescent="0.3">
      <c r="A166" s="32" t="str">
        <f t="shared" si="7"/>
        <v xml:space="preserve"> ()</v>
      </c>
      <c r="D166" s="36"/>
      <c r="F166" s="32" t="str">
        <f t="shared" si="8"/>
        <v xml:space="preserve"> ()</v>
      </c>
      <c r="G166" s="32" t="str">
        <f t="shared" si="9"/>
        <v xml:space="preserve"> ()</v>
      </c>
      <c r="K166" s="34"/>
    </row>
    <row r="167" spans="1:11" s="32" customFormat="1" x14ac:dyDescent="0.3">
      <c r="A167" s="32" t="str">
        <f t="shared" si="7"/>
        <v xml:space="preserve"> ()</v>
      </c>
      <c r="D167" s="36"/>
      <c r="F167" s="32" t="str">
        <f t="shared" si="8"/>
        <v xml:space="preserve"> ()</v>
      </c>
      <c r="G167" s="32" t="str">
        <f t="shared" si="9"/>
        <v xml:space="preserve"> ()</v>
      </c>
      <c r="K167" s="34"/>
    </row>
    <row r="168" spans="1:11" s="32" customFormat="1" x14ac:dyDescent="0.3">
      <c r="A168" s="32" t="str">
        <f t="shared" si="7"/>
        <v xml:space="preserve"> ()</v>
      </c>
      <c r="D168" s="36"/>
      <c r="F168" s="32" t="str">
        <f t="shared" si="8"/>
        <v xml:space="preserve"> ()</v>
      </c>
      <c r="G168" s="32" t="str">
        <f t="shared" si="9"/>
        <v xml:space="preserve"> ()</v>
      </c>
      <c r="K168" s="34"/>
    </row>
    <row r="169" spans="1:11" s="32" customFormat="1" x14ac:dyDescent="0.3">
      <c r="A169" s="32" t="str">
        <f t="shared" si="7"/>
        <v xml:space="preserve"> ()</v>
      </c>
      <c r="D169" s="36"/>
      <c r="F169" s="32" t="str">
        <f t="shared" si="8"/>
        <v xml:space="preserve"> ()</v>
      </c>
      <c r="G169" s="32" t="str">
        <f t="shared" si="9"/>
        <v xml:space="preserve"> ()</v>
      </c>
      <c r="K169" s="34"/>
    </row>
    <row r="170" spans="1:11" s="32" customFormat="1" x14ac:dyDescent="0.3">
      <c r="A170" s="32" t="str">
        <f t="shared" si="7"/>
        <v xml:space="preserve"> ()</v>
      </c>
      <c r="D170" s="36"/>
      <c r="F170" s="32" t="str">
        <f t="shared" si="8"/>
        <v xml:space="preserve"> ()</v>
      </c>
      <c r="G170" s="32" t="str">
        <f t="shared" si="9"/>
        <v xml:space="preserve"> ()</v>
      </c>
      <c r="K170" s="34"/>
    </row>
    <row r="171" spans="1:11" s="32" customFormat="1" x14ac:dyDescent="0.3">
      <c r="A171" s="32" t="str">
        <f t="shared" si="7"/>
        <v xml:space="preserve"> ()</v>
      </c>
      <c r="D171" s="36"/>
      <c r="F171" s="32" t="str">
        <f t="shared" si="8"/>
        <v xml:space="preserve"> ()</v>
      </c>
      <c r="G171" s="32" t="str">
        <f t="shared" si="9"/>
        <v xml:space="preserve"> ()</v>
      </c>
      <c r="K171" s="34"/>
    </row>
    <row r="172" spans="1:11" s="32" customFormat="1" x14ac:dyDescent="0.3">
      <c r="A172" s="32" t="str">
        <f t="shared" si="7"/>
        <v xml:space="preserve"> ()</v>
      </c>
      <c r="D172" s="36"/>
      <c r="F172" s="32" t="str">
        <f t="shared" si="8"/>
        <v xml:space="preserve"> ()</v>
      </c>
      <c r="G172" s="32" t="str">
        <f t="shared" si="9"/>
        <v xml:space="preserve"> ()</v>
      </c>
      <c r="K172" s="34"/>
    </row>
    <row r="173" spans="1:11" s="32" customFormat="1" x14ac:dyDescent="0.3">
      <c r="A173" s="32" t="str">
        <f t="shared" si="7"/>
        <v xml:space="preserve"> ()</v>
      </c>
      <c r="D173" s="36"/>
      <c r="F173" s="32" t="str">
        <f t="shared" si="8"/>
        <v xml:space="preserve"> ()</v>
      </c>
      <c r="G173" s="32" t="str">
        <f t="shared" si="9"/>
        <v xml:space="preserve"> ()</v>
      </c>
      <c r="K173" s="34"/>
    </row>
    <row r="174" spans="1:11" s="32" customFormat="1" x14ac:dyDescent="0.3">
      <c r="A174" s="32" t="str">
        <f t="shared" si="7"/>
        <v xml:space="preserve"> ()</v>
      </c>
      <c r="D174" s="36"/>
      <c r="F174" s="32" t="str">
        <f t="shared" si="8"/>
        <v xml:space="preserve"> ()</v>
      </c>
      <c r="G174" s="32" t="str">
        <f t="shared" si="9"/>
        <v xml:space="preserve"> ()</v>
      </c>
      <c r="K174" s="34"/>
    </row>
    <row r="175" spans="1:11" s="32" customFormat="1" x14ac:dyDescent="0.3">
      <c r="A175" s="32" t="str">
        <f t="shared" si="7"/>
        <v xml:space="preserve"> ()</v>
      </c>
      <c r="D175" s="36"/>
      <c r="F175" s="32" t="str">
        <f t="shared" si="8"/>
        <v xml:space="preserve"> ()</v>
      </c>
      <c r="G175" s="32" t="str">
        <f t="shared" si="9"/>
        <v xml:space="preserve"> ()</v>
      </c>
      <c r="K175" s="34"/>
    </row>
    <row r="176" spans="1:11" s="32" customFormat="1" x14ac:dyDescent="0.3">
      <c r="A176" s="32" t="str">
        <f t="shared" si="7"/>
        <v xml:space="preserve"> ()</v>
      </c>
      <c r="D176" s="36"/>
      <c r="F176" s="32" t="str">
        <f t="shared" si="8"/>
        <v xml:space="preserve"> ()</v>
      </c>
      <c r="G176" s="32" t="str">
        <f t="shared" si="9"/>
        <v xml:space="preserve"> ()</v>
      </c>
      <c r="K176" s="34"/>
    </row>
    <row r="177" spans="1:11" s="32" customFormat="1" x14ac:dyDescent="0.3">
      <c r="A177" s="32" t="str">
        <f t="shared" si="7"/>
        <v xml:space="preserve"> ()</v>
      </c>
      <c r="D177" s="36"/>
      <c r="E177" s="35"/>
      <c r="F177" s="32" t="str">
        <f t="shared" si="8"/>
        <v xml:space="preserve"> ()</v>
      </c>
      <c r="G177" s="32" t="str">
        <f t="shared" si="9"/>
        <v xml:space="preserve"> ()</v>
      </c>
      <c r="K177" s="34"/>
    </row>
    <row r="178" spans="1:11" s="32" customFormat="1" x14ac:dyDescent="0.3">
      <c r="A178" s="32" t="str">
        <f t="shared" si="7"/>
        <v xml:space="preserve"> ()</v>
      </c>
      <c r="D178" s="36"/>
      <c r="E178" s="35"/>
      <c r="F178" s="32" t="str">
        <f t="shared" si="8"/>
        <v xml:space="preserve"> ()</v>
      </c>
      <c r="G178" s="32" t="str">
        <f t="shared" si="9"/>
        <v xml:space="preserve"> ()</v>
      </c>
      <c r="K178" s="34"/>
    </row>
    <row r="179" spans="1:11" s="32" customFormat="1" x14ac:dyDescent="0.3">
      <c r="A179" s="32" t="str">
        <f t="shared" si="7"/>
        <v xml:space="preserve"> ()</v>
      </c>
      <c r="D179" s="36"/>
      <c r="E179" s="35"/>
      <c r="F179" s="32" t="str">
        <f t="shared" si="8"/>
        <v xml:space="preserve"> ()</v>
      </c>
      <c r="G179" s="32" t="str">
        <f t="shared" si="9"/>
        <v xml:space="preserve"> ()</v>
      </c>
      <c r="K179" s="34"/>
    </row>
    <row r="180" spans="1:11" s="32" customFormat="1" x14ac:dyDescent="0.3">
      <c r="A180" s="32" t="str">
        <f t="shared" si="7"/>
        <v xml:space="preserve"> ()</v>
      </c>
      <c r="D180" s="36"/>
      <c r="E180" s="35"/>
      <c r="F180" s="32" t="str">
        <f t="shared" si="8"/>
        <v xml:space="preserve"> ()</v>
      </c>
      <c r="G180" s="32" t="str">
        <f t="shared" si="9"/>
        <v xml:space="preserve"> ()</v>
      </c>
      <c r="K180" s="34"/>
    </row>
    <row r="181" spans="1:11" s="32" customFormat="1" x14ac:dyDescent="0.3">
      <c r="A181" s="32" t="str">
        <f t="shared" si="7"/>
        <v xml:space="preserve"> ()</v>
      </c>
      <c r="D181" s="36"/>
      <c r="E181" s="35"/>
      <c r="F181" s="32" t="str">
        <f t="shared" si="8"/>
        <v xml:space="preserve"> ()</v>
      </c>
      <c r="G181" s="32" t="str">
        <f t="shared" si="9"/>
        <v xml:space="preserve"> ()</v>
      </c>
      <c r="K181" s="34"/>
    </row>
    <row r="182" spans="1:11" s="32" customFormat="1" x14ac:dyDescent="0.3">
      <c r="A182" s="32" t="str">
        <f t="shared" si="7"/>
        <v xml:space="preserve"> ()</v>
      </c>
      <c r="D182" s="36"/>
      <c r="F182" s="32" t="str">
        <f t="shared" si="8"/>
        <v xml:space="preserve"> ()</v>
      </c>
      <c r="G182" s="32" t="str">
        <f t="shared" si="9"/>
        <v xml:space="preserve"> ()</v>
      </c>
      <c r="K182" s="34"/>
    </row>
    <row r="183" spans="1:11" s="32" customFormat="1" x14ac:dyDescent="0.3">
      <c r="A183" s="32" t="str">
        <f t="shared" si="7"/>
        <v xml:space="preserve"> ()</v>
      </c>
      <c r="D183" s="36"/>
      <c r="F183" s="32" t="str">
        <f t="shared" si="8"/>
        <v xml:space="preserve"> ()</v>
      </c>
      <c r="G183" s="32" t="str">
        <f t="shared" si="9"/>
        <v xml:space="preserve"> ()</v>
      </c>
      <c r="K183" s="34"/>
    </row>
    <row r="184" spans="1:11" s="32" customFormat="1" x14ac:dyDescent="0.3">
      <c r="A184" s="32" t="str">
        <f t="shared" si="7"/>
        <v xml:space="preserve"> ()</v>
      </c>
      <c r="D184" s="36"/>
      <c r="F184" s="32" t="str">
        <f t="shared" si="8"/>
        <v xml:space="preserve"> ()</v>
      </c>
      <c r="G184" s="32" t="str">
        <f t="shared" si="9"/>
        <v xml:space="preserve"> ()</v>
      </c>
      <c r="K184" s="34"/>
    </row>
    <row r="185" spans="1:11" s="32" customFormat="1" x14ac:dyDescent="0.3">
      <c r="A185" s="32" t="str">
        <f t="shared" si="7"/>
        <v xml:space="preserve"> ()</v>
      </c>
      <c r="D185" s="36"/>
      <c r="F185" s="32" t="str">
        <f t="shared" si="8"/>
        <v xml:space="preserve"> ()</v>
      </c>
      <c r="G185" s="32" t="str">
        <f t="shared" si="9"/>
        <v xml:space="preserve"> ()</v>
      </c>
      <c r="K185" s="34"/>
    </row>
    <row r="186" spans="1:11" s="32" customFormat="1" x14ac:dyDescent="0.3">
      <c r="A186" s="32" t="str">
        <f t="shared" si="7"/>
        <v xml:space="preserve"> ()</v>
      </c>
      <c r="D186" s="36"/>
      <c r="F186" s="32" t="str">
        <f t="shared" si="8"/>
        <v xml:space="preserve"> ()</v>
      </c>
      <c r="G186" s="32" t="str">
        <f t="shared" si="9"/>
        <v xml:space="preserve"> ()</v>
      </c>
      <c r="K186" s="34"/>
    </row>
    <row r="187" spans="1:11" s="32" customFormat="1" x14ac:dyDescent="0.3">
      <c r="A187" s="32" t="str">
        <f t="shared" si="7"/>
        <v xml:space="preserve"> ()</v>
      </c>
      <c r="D187" s="36"/>
      <c r="F187" s="32" t="str">
        <f t="shared" si="8"/>
        <v xml:space="preserve"> ()</v>
      </c>
      <c r="G187" s="32" t="str">
        <f t="shared" si="9"/>
        <v xml:space="preserve"> ()</v>
      </c>
      <c r="K187" s="34"/>
    </row>
    <row r="188" spans="1:11" s="32" customFormat="1" x14ac:dyDescent="0.3">
      <c r="A188" s="32" t="str">
        <f t="shared" si="7"/>
        <v xml:space="preserve"> ()</v>
      </c>
      <c r="D188" s="36"/>
      <c r="F188" s="32" t="str">
        <f t="shared" si="8"/>
        <v xml:space="preserve"> ()</v>
      </c>
      <c r="G188" s="32" t="str">
        <f t="shared" si="9"/>
        <v xml:space="preserve"> ()</v>
      </c>
      <c r="K188" s="34"/>
    </row>
    <row r="189" spans="1:11" s="32" customFormat="1" x14ac:dyDescent="0.3">
      <c r="A189" s="32" t="str">
        <f t="shared" si="7"/>
        <v xml:space="preserve"> ()</v>
      </c>
      <c r="D189" s="36"/>
      <c r="F189" s="32" t="str">
        <f t="shared" si="8"/>
        <v xml:space="preserve"> ()</v>
      </c>
      <c r="G189" s="32" t="str">
        <f t="shared" si="9"/>
        <v xml:space="preserve"> ()</v>
      </c>
      <c r="K189" s="34"/>
    </row>
    <row r="190" spans="1:11" s="32" customFormat="1" x14ac:dyDescent="0.3">
      <c r="A190" s="32" t="str">
        <f t="shared" si="7"/>
        <v xml:space="preserve"> ()</v>
      </c>
      <c r="D190" s="36"/>
      <c r="F190" s="32" t="str">
        <f t="shared" si="8"/>
        <v xml:space="preserve"> ()</v>
      </c>
      <c r="G190" s="32" t="str">
        <f t="shared" si="9"/>
        <v xml:space="preserve"> ()</v>
      </c>
      <c r="K190" s="34"/>
    </row>
    <row r="191" spans="1:11" s="32" customFormat="1" x14ac:dyDescent="0.3">
      <c r="A191" s="32" t="str">
        <f t="shared" si="7"/>
        <v xml:space="preserve"> ()</v>
      </c>
      <c r="D191" s="36"/>
      <c r="F191" s="32" t="str">
        <f t="shared" si="8"/>
        <v xml:space="preserve"> ()</v>
      </c>
      <c r="G191" s="32" t="str">
        <f t="shared" si="9"/>
        <v xml:space="preserve"> ()</v>
      </c>
      <c r="K191" s="34"/>
    </row>
    <row r="192" spans="1:11" s="32" customFormat="1" x14ac:dyDescent="0.3">
      <c r="A192" s="32" t="str">
        <f t="shared" si="7"/>
        <v xml:space="preserve"> ()</v>
      </c>
      <c r="B192" s="35"/>
      <c r="C192" s="35"/>
      <c r="D192" s="36"/>
      <c r="F192" s="32" t="str">
        <f t="shared" si="8"/>
        <v xml:space="preserve"> ()</v>
      </c>
      <c r="G192" s="32" t="str">
        <f t="shared" si="9"/>
        <v xml:space="preserve"> ()</v>
      </c>
      <c r="K192" s="34"/>
    </row>
    <row r="193" spans="1:11" s="32" customFormat="1" x14ac:dyDescent="0.3">
      <c r="A193" s="32" t="str">
        <f t="shared" si="7"/>
        <v xml:space="preserve"> ()</v>
      </c>
      <c r="B193" s="35"/>
      <c r="C193" s="35"/>
      <c r="D193" s="36"/>
      <c r="F193" s="32" t="str">
        <f t="shared" si="8"/>
        <v xml:space="preserve"> ()</v>
      </c>
      <c r="G193" s="32" t="str">
        <f t="shared" si="9"/>
        <v xml:space="preserve"> ()</v>
      </c>
      <c r="K193" s="34"/>
    </row>
    <row r="194" spans="1:11" s="32" customFormat="1" x14ac:dyDescent="0.3">
      <c r="A194" s="32" t="str">
        <f t="shared" si="7"/>
        <v xml:space="preserve"> ()</v>
      </c>
      <c r="B194" s="35"/>
      <c r="C194" s="35"/>
      <c r="D194" s="36"/>
      <c r="F194" s="32" t="str">
        <f t="shared" si="8"/>
        <v xml:space="preserve"> ()</v>
      </c>
      <c r="G194" s="32" t="str">
        <f t="shared" si="9"/>
        <v xml:space="preserve"> ()</v>
      </c>
      <c r="K194" s="34"/>
    </row>
    <row r="195" spans="1:11" s="32" customFormat="1" x14ac:dyDescent="0.3">
      <c r="A195" s="32" t="str">
        <f t="shared" si="7"/>
        <v xml:space="preserve"> ()</v>
      </c>
      <c r="B195" s="35"/>
      <c r="C195" s="35"/>
      <c r="D195" s="36"/>
      <c r="F195" s="32" t="str">
        <f t="shared" si="8"/>
        <v xml:space="preserve"> ()</v>
      </c>
      <c r="G195" s="32" t="str">
        <f t="shared" si="9"/>
        <v xml:space="preserve"> ()</v>
      </c>
      <c r="K195" s="34"/>
    </row>
    <row r="196" spans="1:11" s="32" customFormat="1" x14ac:dyDescent="0.3">
      <c r="A196" s="32" t="str">
        <f t="shared" si="7"/>
        <v xml:space="preserve"> ()</v>
      </c>
      <c r="B196" s="35"/>
      <c r="C196" s="35"/>
      <c r="D196" s="36"/>
      <c r="F196" s="32" t="str">
        <f t="shared" si="8"/>
        <v xml:space="preserve"> ()</v>
      </c>
      <c r="G196" s="32" t="str">
        <f t="shared" si="9"/>
        <v xml:space="preserve"> ()</v>
      </c>
      <c r="K196" s="34"/>
    </row>
    <row r="197" spans="1:11" s="32" customFormat="1" x14ac:dyDescent="0.3">
      <c r="A197" s="32" t="str">
        <f t="shared" si="7"/>
        <v xml:space="preserve"> ()</v>
      </c>
      <c r="D197" s="36"/>
      <c r="F197" s="32" t="str">
        <f t="shared" si="8"/>
        <v xml:space="preserve"> ()</v>
      </c>
      <c r="G197" s="32" t="str">
        <f t="shared" si="9"/>
        <v xml:space="preserve"> ()</v>
      </c>
      <c r="K197" s="34"/>
    </row>
    <row r="198" spans="1:11" s="32" customFormat="1" x14ac:dyDescent="0.3">
      <c r="A198" s="32" t="str">
        <f t="shared" si="7"/>
        <v xml:space="preserve"> ()</v>
      </c>
      <c r="D198" s="36"/>
      <c r="F198" s="32" t="str">
        <f t="shared" si="8"/>
        <v xml:space="preserve"> ()</v>
      </c>
      <c r="G198" s="32" t="str">
        <f t="shared" si="9"/>
        <v xml:space="preserve"> ()</v>
      </c>
      <c r="K198" s="34"/>
    </row>
    <row r="199" spans="1:11" s="32" customFormat="1" x14ac:dyDescent="0.3">
      <c r="A199" s="32" t="str">
        <f t="shared" si="7"/>
        <v xml:space="preserve"> ()</v>
      </c>
      <c r="D199" s="36"/>
      <c r="F199" s="32" t="str">
        <f t="shared" si="8"/>
        <v xml:space="preserve"> ()</v>
      </c>
      <c r="G199" s="32" t="str">
        <f t="shared" si="9"/>
        <v xml:space="preserve"> ()</v>
      </c>
      <c r="K199" s="34"/>
    </row>
    <row r="200" spans="1:11" s="32" customFormat="1" x14ac:dyDescent="0.3">
      <c r="A200" s="32" t="str">
        <f t="shared" si="7"/>
        <v xml:space="preserve"> ()</v>
      </c>
      <c r="D200" s="36"/>
      <c r="F200" s="32" t="str">
        <f t="shared" si="8"/>
        <v xml:space="preserve"> ()</v>
      </c>
      <c r="G200" s="32" t="str">
        <f t="shared" si="9"/>
        <v xml:space="preserve"> ()</v>
      </c>
      <c r="K200" s="34"/>
    </row>
    <row r="201" spans="1:11" s="32" customFormat="1" x14ac:dyDescent="0.3">
      <c r="A201" s="32" t="str">
        <f t="shared" si="7"/>
        <v xml:space="preserve"> ()</v>
      </c>
      <c r="D201" s="36"/>
      <c r="F201" s="32" t="str">
        <f t="shared" si="8"/>
        <v xml:space="preserve"> ()</v>
      </c>
      <c r="G201" s="32" t="str">
        <f t="shared" si="9"/>
        <v xml:space="preserve"> ()</v>
      </c>
      <c r="K201" s="34"/>
    </row>
    <row r="202" spans="1:11" s="32" customFormat="1" x14ac:dyDescent="0.3">
      <c r="A202" s="32" t="str">
        <f t="shared" ref="A202:A265" si="10">CONCATENATE(B202," ","(",D202,")")</f>
        <v xml:space="preserve"> ()</v>
      </c>
      <c r="D202" s="36"/>
      <c r="F202" s="32" t="str">
        <f t="shared" si="8"/>
        <v xml:space="preserve"> ()</v>
      </c>
      <c r="G202" s="32" t="str">
        <f t="shared" si="9"/>
        <v xml:space="preserve"> ()</v>
      </c>
      <c r="K202" s="34"/>
    </row>
    <row r="203" spans="1:11" s="32" customFormat="1" x14ac:dyDescent="0.3">
      <c r="A203" s="32" t="str">
        <f t="shared" si="10"/>
        <v xml:space="preserve"> ()</v>
      </c>
      <c r="D203" s="36"/>
      <c r="F203" s="32" t="str">
        <f t="shared" ref="F203:F266" si="11">CONCATENATE(D203," ","(",B203,")")</f>
        <v xml:space="preserve"> ()</v>
      </c>
      <c r="G203" s="32" t="str">
        <f t="shared" ref="G203:G266" si="12">CONCATENATE(E203," ","(",C203,")")</f>
        <v xml:space="preserve"> ()</v>
      </c>
      <c r="K203" s="34"/>
    </row>
    <row r="204" spans="1:11" s="32" customFormat="1" x14ac:dyDescent="0.3">
      <c r="A204" s="32" t="str">
        <f t="shared" si="10"/>
        <v xml:space="preserve"> ()</v>
      </c>
      <c r="D204" s="36"/>
      <c r="F204" s="32" t="str">
        <f t="shared" si="11"/>
        <v xml:space="preserve"> ()</v>
      </c>
      <c r="G204" s="32" t="str">
        <f t="shared" si="12"/>
        <v xml:space="preserve"> ()</v>
      </c>
      <c r="K204" s="34"/>
    </row>
    <row r="205" spans="1:11" s="32" customFormat="1" x14ac:dyDescent="0.3">
      <c r="A205" s="32" t="str">
        <f t="shared" si="10"/>
        <v xml:space="preserve"> ()</v>
      </c>
      <c r="B205" s="35"/>
      <c r="D205" s="36"/>
      <c r="F205" s="32" t="str">
        <f t="shared" si="11"/>
        <v xml:space="preserve"> ()</v>
      </c>
      <c r="G205" s="32" t="str">
        <f t="shared" si="12"/>
        <v xml:space="preserve"> ()</v>
      </c>
      <c r="K205" s="34"/>
    </row>
    <row r="206" spans="1:11" s="32" customFormat="1" x14ac:dyDescent="0.3">
      <c r="A206" s="32" t="str">
        <f t="shared" si="10"/>
        <v xml:space="preserve"> ()</v>
      </c>
      <c r="B206" s="35"/>
      <c r="D206" s="36"/>
      <c r="F206" s="32" t="str">
        <f t="shared" si="11"/>
        <v xml:space="preserve"> ()</v>
      </c>
      <c r="G206" s="32" t="str">
        <f t="shared" si="12"/>
        <v xml:space="preserve"> ()</v>
      </c>
      <c r="K206" s="34"/>
    </row>
    <row r="207" spans="1:11" s="32" customFormat="1" x14ac:dyDescent="0.3">
      <c r="A207" s="32" t="str">
        <f t="shared" si="10"/>
        <v xml:space="preserve"> ()</v>
      </c>
      <c r="D207" s="36"/>
      <c r="F207" s="32" t="str">
        <f t="shared" si="11"/>
        <v xml:space="preserve"> ()</v>
      </c>
      <c r="G207" s="32" t="str">
        <f t="shared" si="12"/>
        <v xml:space="preserve"> ()</v>
      </c>
      <c r="K207" s="34"/>
    </row>
    <row r="208" spans="1:11" s="32" customFormat="1" x14ac:dyDescent="0.3">
      <c r="A208" s="32" t="str">
        <f t="shared" si="10"/>
        <v xml:space="preserve"> ()</v>
      </c>
      <c r="B208" s="35"/>
      <c r="D208" s="36"/>
      <c r="F208" s="32" t="str">
        <f t="shared" si="11"/>
        <v xml:space="preserve"> ()</v>
      </c>
      <c r="G208" s="32" t="str">
        <f t="shared" si="12"/>
        <v xml:space="preserve"> ()</v>
      </c>
      <c r="K208" s="34"/>
    </row>
    <row r="209" spans="1:11" s="32" customFormat="1" x14ac:dyDescent="0.3">
      <c r="A209" s="32" t="str">
        <f t="shared" si="10"/>
        <v xml:space="preserve"> ()</v>
      </c>
      <c r="D209" s="36"/>
      <c r="F209" s="32" t="str">
        <f t="shared" si="11"/>
        <v xml:space="preserve"> ()</v>
      </c>
      <c r="G209" s="32" t="str">
        <f t="shared" si="12"/>
        <v xml:space="preserve"> ()</v>
      </c>
      <c r="K209" s="34"/>
    </row>
    <row r="210" spans="1:11" s="32" customFormat="1" x14ac:dyDescent="0.3">
      <c r="A210" s="32" t="str">
        <f t="shared" si="10"/>
        <v xml:space="preserve"> ()</v>
      </c>
      <c r="D210" s="36"/>
      <c r="F210" s="32" t="str">
        <f t="shared" si="11"/>
        <v xml:space="preserve"> ()</v>
      </c>
      <c r="G210" s="32" t="str">
        <f t="shared" si="12"/>
        <v xml:space="preserve"> ()</v>
      </c>
      <c r="K210" s="34"/>
    </row>
    <row r="211" spans="1:11" s="32" customFormat="1" x14ac:dyDescent="0.3">
      <c r="A211" s="32" t="str">
        <f t="shared" si="10"/>
        <v xml:space="preserve"> ()</v>
      </c>
      <c r="D211" s="36"/>
      <c r="F211" s="32" t="str">
        <f t="shared" si="11"/>
        <v xml:space="preserve"> ()</v>
      </c>
      <c r="G211" s="32" t="str">
        <f t="shared" si="12"/>
        <v xml:space="preserve"> ()</v>
      </c>
      <c r="K211" s="34"/>
    </row>
    <row r="212" spans="1:11" s="32" customFormat="1" x14ac:dyDescent="0.3">
      <c r="A212" s="32" t="str">
        <f t="shared" si="10"/>
        <v xml:space="preserve"> ()</v>
      </c>
      <c r="D212" s="36"/>
      <c r="F212" s="32" t="str">
        <f t="shared" si="11"/>
        <v xml:space="preserve"> ()</v>
      </c>
      <c r="G212" s="32" t="str">
        <f t="shared" si="12"/>
        <v xml:space="preserve"> ()</v>
      </c>
      <c r="K212" s="34"/>
    </row>
    <row r="213" spans="1:11" s="32" customFormat="1" x14ac:dyDescent="0.3">
      <c r="A213" s="32" t="str">
        <f t="shared" si="10"/>
        <v xml:space="preserve"> ()</v>
      </c>
      <c r="D213" s="36"/>
      <c r="F213" s="32" t="str">
        <f t="shared" si="11"/>
        <v xml:space="preserve"> ()</v>
      </c>
      <c r="G213" s="32" t="str">
        <f t="shared" si="12"/>
        <v xml:space="preserve"> ()</v>
      </c>
      <c r="K213" s="34"/>
    </row>
    <row r="214" spans="1:11" s="32" customFormat="1" x14ac:dyDescent="0.3">
      <c r="A214" s="32" t="str">
        <f t="shared" si="10"/>
        <v xml:space="preserve"> ()</v>
      </c>
      <c r="B214" s="35"/>
      <c r="D214" s="36"/>
      <c r="F214" s="32" t="str">
        <f t="shared" si="11"/>
        <v xml:space="preserve"> ()</v>
      </c>
      <c r="G214" s="32" t="str">
        <f t="shared" si="12"/>
        <v xml:space="preserve"> ()</v>
      </c>
      <c r="K214" s="34"/>
    </row>
    <row r="215" spans="1:11" s="32" customFormat="1" x14ac:dyDescent="0.3">
      <c r="A215" s="32" t="str">
        <f t="shared" si="10"/>
        <v xml:space="preserve"> ()</v>
      </c>
      <c r="B215" s="35"/>
      <c r="D215" s="36"/>
      <c r="F215" s="32" t="str">
        <f t="shared" si="11"/>
        <v xml:space="preserve"> ()</v>
      </c>
      <c r="G215" s="32" t="str">
        <f t="shared" si="12"/>
        <v xml:space="preserve"> ()</v>
      </c>
      <c r="K215" s="34"/>
    </row>
    <row r="216" spans="1:11" s="32" customFormat="1" x14ac:dyDescent="0.3">
      <c r="A216" s="32" t="str">
        <f t="shared" si="10"/>
        <v xml:space="preserve"> ()</v>
      </c>
      <c r="D216" s="36"/>
      <c r="F216" s="32" t="str">
        <f t="shared" si="11"/>
        <v xml:space="preserve"> ()</v>
      </c>
      <c r="G216" s="32" t="str">
        <f t="shared" si="12"/>
        <v xml:space="preserve"> ()</v>
      </c>
      <c r="K216" s="34"/>
    </row>
    <row r="217" spans="1:11" s="32" customFormat="1" x14ac:dyDescent="0.3">
      <c r="A217" s="32" t="str">
        <f t="shared" si="10"/>
        <v xml:space="preserve"> ()</v>
      </c>
      <c r="D217" s="36"/>
      <c r="F217" s="32" t="str">
        <f t="shared" si="11"/>
        <v xml:space="preserve"> ()</v>
      </c>
      <c r="G217" s="32" t="str">
        <f t="shared" si="12"/>
        <v xml:space="preserve"> ()</v>
      </c>
      <c r="K217" s="34"/>
    </row>
    <row r="218" spans="1:11" s="32" customFormat="1" x14ac:dyDescent="0.3">
      <c r="A218" s="32" t="str">
        <f t="shared" si="10"/>
        <v xml:space="preserve"> ()</v>
      </c>
      <c r="D218" s="36"/>
      <c r="F218" s="32" t="str">
        <f t="shared" si="11"/>
        <v xml:space="preserve"> ()</v>
      </c>
      <c r="G218" s="32" t="str">
        <f t="shared" si="12"/>
        <v xml:space="preserve"> ()</v>
      </c>
      <c r="K218" s="34"/>
    </row>
    <row r="219" spans="1:11" s="32" customFormat="1" x14ac:dyDescent="0.3">
      <c r="A219" s="32" t="str">
        <f t="shared" si="10"/>
        <v xml:space="preserve"> ()</v>
      </c>
      <c r="D219" s="36"/>
      <c r="F219" s="32" t="str">
        <f t="shared" si="11"/>
        <v xml:space="preserve"> ()</v>
      </c>
      <c r="G219" s="32" t="str">
        <f t="shared" si="12"/>
        <v xml:space="preserve"> ()</v>
      </c>
      <c r="K219" s="34"/>
    </row>
    <row r="220" spans="1:11" s="32" customFormat="1" x14ac:dyDescent="0.3">
      <c r="A220" s="32" t="str">
        <f t="shared" si="10"/>
        <v xml:space="preserve"> ()</v>
      </c>
      <c r="D220" s="36"/>
      <c r="F220" s="32" t="str">
        <f t="shared" si="11"/>
        <v xml:space="preserve"> ()</v>
      </c>
      <c r="G220" s="32" t="str">
        <f t="shared" si="12"/>
        <v xml:space="preserve"> ()</v>
      </c>
      <c r="K220" s="34"/>
    </row>
    <row r="221" spans="1:11" s="32" customFormat="1" x14ac:dyDescent="0.3">
      <c r="A221" s="32" t="str">
        <f t="shared" si="10"/>
        <v xml:space="preserve"> ()</v>
      </c>
      <c r="D221" s="36"/>
      <c r="F221" s="32" t="str">
        <f t="shared" si="11"/>
        <v xml:space="preserve"> ()</v>
      </c>
      <c r="G221" s="32" t="str">
        <f t="shared" si="12"/>
        <v xml:space="preserve"> ()</v>
      </c>
      <c r="K221" s="34"/>
    </row>
    <row r="222" spans="1:11" s="32" customFormat="1" x14ac:dyDescent="0.3">
      <c r="A222" s="32" t="str">
        <f t="shared" si="10"/>
        <v xml:space="preserve"> ()</v>
      </c>
      <c r="D222" s="36"/>
      <c r="F222" s="32" t="str">
        <f t="shared" si="11"/>
        <v xml:space="preserve"> ()</v>
      </c>
      <c r="G222" s="32" t="str">
        <f t="shared" si="12"/>
        <v xml:space="preserve"> ()</v>
      </c>
      <c r="K222" s="34"/>
    </row>
    <row r="223" spans="1:11" s="32" customFormat="1" x14ac:dyDescent="0.3">
      <c r="A223" s="32" t="str">
        <f t="shared" si="10"/>
        <v xml:space="preserve"> ()</v>
      </c>
      <c r="D223" s="36"/>
      <c r="F223" s="32" t="str">
        <f t="shared" si="11"/>
        <v xml:space="preserve"> ()</v>
      </c>
      <c r="G223" s="32" t="str">
        <f t="shared" si="12"/>
        <v xml:space="preserve"> ()</v>
      </c>
      <c r="K223" s="34"/>
    </row>
    <row r="224" spans="1:11" s="32" customFormat="1" x14ac:dyDescent="0.3">
      <c r="A224" s="32" t="str">
        <f t="shared" si="10"/>
        <v xml:space="preserve"> ()</v>
      </c>
      <c r="D224" s="36"/>
      <c r="F224" s="32" t="str">
        <f t="shared" si="11"/>
        <v xml:space="preserve"> ()</v>
      </c>
      <c r="G224" s="32" t="str">
        <f t="shared" si="12"/>
        <v xml:space="preserve"> ()</v>
      </c>
      <c r="K224" s="34"/>
    </row>
    <row r="225" spans="1:11" s="32" customFormat="1" x14ac:dyDescent="0.3">
      <c r="A225" s="32" t="str">
        <f t="shared" si="10"/>
        <v xml:space="preserve"> ()</v>
      </c>
      <c r="D225" s="36"/>
      <c r="F225" s="32" t="str">
        <f t="shared" si="11"/>
        <v xml:space="preserve"> ()</v>
      </c>
      <c r="G225" s="32" t="str">
        <f t="shared" si="12"/>
        <v xml:space="preserve"> ()</v>
      </c>
      <c r="K225" s="34"/>
    </row>
    <row r="226" spans="1:11" s="32" customFormat="1" x14ac:dyDescent="0.3">
      <c r="A226" s="32" t="str">
        <f t="shared" si="10"/>
        <v xml:space="preserve"> ()</v>
      </c>
      <c r="D226" s="36"/>
      <c r="F226" s="32" t="str">
        <f t="shared" si="11"/>
        <v xml:space="preserve"> ()</v>
      </c>
      <c r="G226" s="32" t="str">
        <f t="shared" si="12"/>
        <v xml:space="preserve"> ()</v>
      </c>
      <c r="K226" s="34"/>
    </row>
    <row r="227" spans="1:11" s="32" customFormat="1" x14ac:dyDescent="0.3">
      <c r="A227" s="32" t="str">
        <f t="shared" si="10"/>
        <v xml:space="preserve"> ()</v>
      </c>
      <c r="D227" s="36"/>
      <c r="F227" s="32" t="str">
        <f t="shared" si="11"/>
        <v xml:space="preserve"> ()</v>
      </c>
      <c r="G227" s="32" t="str">
        <f t="shared" si="12"/>
        <v xml:space="preserve"> ()</v>
      </c>
      <c r="K227" s="34"/>
    </row>
    <row r="228" spans="1:11" s="32" customFormat="1" x14ac:dyDescent="0.3">
      <c r="A228" s="32" t="str">
        <f t="shared" si="10"/>
        <v xml:space="preserve"> ()</v>
      </c>
      <c r="D228" s="36"/>
      <c r="F228" s="32" t="str">
        <f t="shared" si="11"/>
        <v xml:space="preserve"> ()</v>
      </c>
      <c r="G228" s="32" t="str">
        <f t="shared" si="12"/>
        <v xml:space="preserve"> ()</v>
      </c>
      <c r="K228" s="34"/>
    </row>
    <row r="229" spans="1:11" s="32" customFormat="1" x14ac:dyDescent="0.3">
      <c r="A229" s="32" t="str">
        <f t="shared" si="10"/>
        <v xml:space="preserve"> ()</v>
      </c>
      <c r="B229" s="35"/>
      <c r="D229" s="36"/>
      <c r="F229" s="32" t="str">
        <f t="shared" si="11"/>
        <v xml:space="preserve"> ()</v>
      </c>
      <c r="G229" s="32" t="str">
        <f t="shared" si="12"/>
        <v xml:space="preserve"> ()</v>
      </c>
      <c r="K229" s="34"/>
    </row>
    <row r="230" spans="1:11" s="32" customFormat="1" x14ac:dyDescent="0.3">
      <c r="A230" s="32" t="str">
        <f t="shared" si="10"/>
        <v xml:space="preserve"> ()</v>
      </c>
      <c r="D230" s="36"/>
      <c r="F230" s="32" t="str">
        <f t="shared" si="11"/>
        <v xml:space="preserve"> ()</v>
      </c>
      <c r="G230" s="32" t="str">
        <f t="shared" si="12"/>
        <v xml:space="preserve"> ()</v>
      </c>
      <c r="K230" s="34"/>
    </row>
    <row r="231" spans="1:11" s="32" customFormat="1" x14ac:dyDescent="0.3">
      <c r="A231" s="32" t="str">
        <f t="shared" si="10"/>
        <v xml:space="preserve"> ()</v>
      </c>
      <c r="D231" s="36"/>
      <c r="F231" s="32" t="str">
        <f t="shared" si="11"/>
        <v xml:space="preserve"> ()</v>
      </c>
      <c r="G231" s="32" t="str">
        <f t="shared" si="12"/>
        <v xml:space="preserve"> ()</v>
      </c>
      <c r="K231" s="34"/>
    </row>
    <row r="232" spans="1:11" s="32" customFormat="1" x14ac:dyDescent="0.3">
      <c r="A232" s="32" t="str">
        <f t="shared" si="10"/>
        <v xml:space="preserve"> ()</v>
      </c>
      <c r="D232" s="36"/>
      <c r="F232" s="32" t="str">
        <f t="shared" si="11"/>
        <v xml:space="preserve"> ()</v>
      </c>
      <c r="G232" s="32" t="str">
        <f t="shared" si="12"/>
        <v xml:space="preserve"> ()</v>
      </c>
      <c r="K232" s="34"/>
    </row>
    <row r="233" spans="1:11" s="32" customFormat="1" x14ac:dyDescent="0.3">
      <c r="A233" s="32" t="str">
        <f t="shared" si="10"/>
        <v xml:space="preserve"> ()</v>
      </c>
      <c r="D233" s="36"/>
      <c r="F233" s="32" t="str">
        <f t="shared" si="11"/>
        <v xml:space="preserve"> ()</v>
      </c>
      <c r="G233" s="32" t="str">
        <f t="shared" si="12"/>
        <v xml:space="preserve"> ()</v>
      </c>
      <c r="K233" s="34"/>
    </row>
    <row r="234" spans="1:11" s="32" customFormat="1" x14ac:dyDescent="0.3">
      <c r="A234" s="32" t="str">
        <f t="shared" si="10"/>
        <v xml:space="preserve"> ()</v>
      </c>
      <c r="D234" s="36"/>
      <c r="F234" s="32" t="str">
        <f t="shared" si="11"/>
        <v xml:space="preserve"> ()</v>
      </c>
      <c r="G234" s="32" t="str">
        <f t="shared" si="12"/>
        <v xml:space="preserve"> ()</v>
      </c>
      <c r="K234" s="34"/>
    </row>
    <row r="235" spans="1:11" s="32" customFormat="1" x14ac:dyDescent="0.3">
      <c r="A235" s="32" t="str">
        <f t="shared" si="10"/>
        <v xml:space="preserve"> ()</v>
      </c>
      <c r="D235" s="36"/>
      <c r="F235" s="32" t="str">
        <f t="shared" si="11"/>
        <v xml:space="preserve"> ()</v>
      </c>
      <c r="G235" s="32" t="str">
        <f t="shared" si="12"/>
        <v xml:space="preserve"> ()</v>
      </c>
      <c r="K235" s="34"/>
    </row>
    <row r="236" spans="1:11" s="32" customFormat="1" x14ac:dyDescent="0.3">
      <c r="A236" s="32" t="str">
        <f t="shared" si="10"/>
        <v xml:space="preserve"> ()</v>
      </c>
      <c r="D236" s="36"/>
      <c r="F236" s="32" t="str">
        <f t="shared" si="11"/>
        <v xml:space="preserve"> ()</v>
      </c>
      <c r="G236" s="32" t="str">
        <f t="shared" si="12"/>
        <v xml:space="preserve"> ()</v>
      </c>
      <c r="K236" s="34"/>
    </row>
    <row r="237" spans="1:11" s="32" customFormat="1" x14ac:dyDescent="0.3">
      <c r="A237" s="32" t="str">
        <f t="shared" si="10"/>
        <v xml:space="preserve"> ()</v>
      </c>
      <c r="D237" s="36"/>
      <c r="F237" s="32" t="str">
        <f t="shared" si="11"/>
        <v xml:space="preserve"> ()</v>
      </c>
      <c r="G237" s="32" t="str">
        <f t="shared" si="12"/>
        <v xml:space="preserve"> ()</v>
      </c>
      <c r="K237" s="34"/>
    </row>
    <row r="238" spans="1:11" s="32" customFormat="1" x14ac:dyDescent="0.3">
      <c r="A238" s="32" t="str">
        <f t="shared" si="10"/>
        <v xml:space="preserve"> ()</v>
      </c>
      <c r="D238" s="36"/>
      <c r="F238" s="32" t="str">
        <f t="shared" si="11"/>
        <v xml:space="preserve"> ()</v>
      </c>
      <c r="G238" s="32" t="str">
        <f t="shared" si="12"/>
        <v xml:space="preserve"> ()</v>
      </c>
      <c r="K238" s="34"/>
    </row>
    <row r="239" spans="1:11" s="32" customFormat="1" x14ac:dyDescent="0.3">
      <c r="A239" s="32" t="str">
        <f t="shared" si="10"/>
        <v xml:space="preserve"> ()</v>
      </c>
      <c r="D239" s="36"/>
      <c r="F239" s="32" t="str">
        <f t="shared" si="11"/>
        <v xml:space="preserve"> ()</v>
      </c>
      <c r="G239" s="32" t="str">
        <f t="shared" si="12"/>
        <v xml:space="preserve"> ()</v>
      </c>
      <c r="K239" s="34"/>
    </row>
    <row r="240" spans="1:11" s="32" customFormat="1" x14ac:dyDescent="0.3">
      <c r="A240" s="32" t="str">
        <f t="shared" si="10"/>
        <v xml:space="preserve"> ()</v>
      </c>
      <c r="D240" s="36"/>
      <c r="F240" s="32" t="str">
        <f t="shared" si="11"/>
        <v xml:space="preserve"> ()</v>
      </c>
      <c r="G240" s="32" t="str">
        <f t="shared" si="12"/>
        <v xml:space="preserve"> ()</v>
      </c>
      <c r="K240" s="34"/>
    </row>
    <row r="241" spans="1:11" s="32" customFormat="1" x14ac:dyDescent="0.3">
      <c r="A241" s="32" t="str">
        <f t="shared" si="10"/>
        <v xml:space="preserve"> ()</v>
      </c>
      <c r="D241" s="36"/>
      <c r="F241" s="32" t="str">
        <f t="shared" si="11"/>
        <v xml:space="preserve"> ()</v>
      </c>
      <c r="G241" s="32" t="str">
        <f t="shared" si="12"/>
        <v xml:space="preserve"> ()</v>
      </c>
      <c r="K241" s="34"/>
    </row>
    <row r="242" spans="1:11" s="32" customFormat="1" x14ac:dyDescent="0.3">
      <c r="A242" s="32" t="str">
        <f t="shared" si="10"/>
        <v xml:space="preserve"> ()</v>
      </c>
      <c r="D242" s="36"/>
      <c r="F242" s="32" t="str">
        <f t="shared" si="11"/>
        <v xml:space="preserve"> ()</v>
      </c>
      <c r="G242" s="32" t="str">
        <f t="shared" si="12"/>
        <v xml:space="preserve"> ()</v>
      </c>
      <c r="K242" s="34"/>
    </row>
    <row r="243" spans="1:11" s="32" customFormat="1" x14ac:dyDescent="0.3">
      <c r="A243" s="32" t="str">
        <f t="shared" si="10"/>
        <v xml:space="preserve"> ()</v>
      </c>
      <c r="D243" s="36"/>
      <c r="F243" s="32" t="str">
        <f t="shared" si="11"/>
        <v xml:space="preserve"> ()</v>
      </c>
      <c r="G243" s="32" t="str">
        <f t="shared" si="12"/>
        <v xml:space="preserve"> ()</v>
      </c>
      <c r="K243" s="34"/>
    </row>
    <row r="244" spans="1:11" s="32" customFormat="1" x14ac:dyDescent="0.3">
      <c r="A244" s="32" t="str">
        <f t="shared" si="10"/>
        <v xml:space="preserve"> ()</v>
      </c>
      <c r="D244" s="36"/>
      <c r="F244" s="32" t="str">
        <f t="shared" si="11"/>
        <v xml:space="preserve"> ()</v>
      </c>
      <c r="G244" s="32" t="str">
        <f t="shared" si="12"/>
        <v xml:space="preserve"> ()</v>
      </c>
      <c r="K244" s="34"/>
    </row>
    <row r="245" spans="1:11" s="32" customFormat="1" x14ac:dyDescent="0.3">
      <c r="A245" s="32" t="str">
        <f t="shared" si="10"/>
        <v xml:space="preserve"> ()</v>
      </c>
      <c r="D245" s="36"/>
      <c r="F245" s="32" t="str">
        <f t="shared" si="11"/>
        <v xml:space="preserve"> ()</v>
      </c>
      <c r="G245" s="32" t="str">
        <f t="shared" si="12"/>
        <v xml:space="preserve"> ()</v>
      </c>
      <c r="K245" s="34"/>
    </row>
    <row r="246" spans="1:11" s="32" customFormat="1" x14ac:dyDescent="0.3">
      <c r="A246" s="32" t="str">
        <f t="shared" si="10"/>
        <v xml:space="preserve"> ()</v>
      </c>
      <c r="D246" s="36"/>
      <c r="F246" s="32" t="str">
        <f t="shared" si="11"/>
        <v xml:space="preserve"> ()</v>
      </c>
      <c r="G246" s="32" t="str">
        <f t="shared" si="12"/>
        <v xml:space="preserve"> ()</v>
      </c>
      <c r="K246" s="34"/>
    </row>
    <row r="247" spans="1:11" s="32" customFormat="1" x14ac:dyDescent="0.3">
      <c r="A247" s="32" t="str">
        <f t="shared" si="10"/>
        <v xml:space="preserve"> ()</v>
      </c>
      <c r="D247" s="36"/>
      <c r="F247" s="32" t="str">
        <f t="shared" si="11"/>
        <v xml:space="preserve"> ()</v>
      </c>
      <c r="G247" s="32" t="str">
        <f t="shared" si="12"/>
        <v xml:space="preserve"> ()</v>
      </c>
      <c r="K247" s="34"/>
    </row>
    <row r="248" spans="1:11" s="32" customFormat="1" x14ac:dyDescent="0.3">
      <c r="A248" s="32" t="str">
        <f t="shared" si="10"/>
        <v xml:space="preserve"> ()</v>
      </c>
      <c r="D248" s="36"/>
      <c r="F248" s="32" t="str">
        <f t="shared" si="11"/>
        <v xml:space="preserve"> ()</v>
      </c>
      <c r="G248" s="32" t="str">
        <f t="shared" si="12"/>
        <v xml:space="preserve"> ()</v>
      </c>
      <c r="K248" s="34"/>
    </row>
    <row r="249" spans="1:11" s="32" customFormat="1" x14ac:dyDescent="0.3">
      <c r="A249" s="32" t="str">
        <f t="shared" si="10"/>
        <v xml:space="preserve"> ()</v>
      </c>
      <c r="D249" s="36"/>
      <c r="F249" s="32" t="str">
        <f t="shared" si="11"/>
        <v xml:space="preserve"> ()</v>
      </c>
      <c r="G249" s="32" t="str">
        <f t="shared" si="12"/>
        <v xml:space="preserve"> ()</v>
      </c>
      <c r="K249" s="34"/>
    </row>
    <row r="250" spans="1:11" s="32" customFormat="1" x14ac:dyDescent="0.3">
      <c r="A250" s="32" t="str">
        <f t="shared" si="10"/>
        <v xml:space="preserve"> ()</v>
      </c>
      <c r="D250" s="36"/>
      <c r="F250" s="32" t="str">
        <f t="shared" si="11"/>
        <v xml:space="preserve"> ()</v>
      </c>
      <c r="G250" s="32" t="str">
        <f t="shared" si="12"/>
        <v xml:space="preserve"> ()</v>
      </c>
      <c r="K250" s="34"/>
    </row>
    <row r="251" spans="1:11" s="32" customFormat="1" x14ac:dyDescent="0.3">
      <c r="A251" s="32" t="str">
        <f t="shared" si="10"/>
        <v xml:space="preserve"> ()</v>
      </c>
      <c r="D251" s="36"/>
      <c r="F251" s="32" t="str">
        <f t="shared" si="11"/>
        <v xml:space="preserve"> ()</v>
      </c>
      <c r="G251" s="32" t="str">
        <f t="shared" si="12"/>
        <v xml:space="preserve"> ()</v>
      </c>
      <c r="K251" s="34"/>
    </row>
    <row r="252" spans="1:11" s="32" customFormat="1" x14ac:dyDescent="0.3">
      <c r="A252" s="32" t="str">
        <f t="shared" si="10"/>
        <v xml:space="preserve"> ()</v>
      </c>
      <c r="D252" s="36"/>
      <c r="F252" s="32" t="str">
        <f t="shared" si="11"/>
        <v xml:space="preserve"> ()</v>
      </c>
      <c r="G252" s="32" t="str">
        <f t="shared" si="12"/>
        <v xml:space="preserve"> ()</v>
      </c>
      <c r="K252" s="34"/>
    </row>
    <row r="253" spans="1:11" s="32" customFormat="1" x14ac:dyDescent="0.3">
      <c r="A253" s="32" t="str">
        <f t="shared" si="10"/>
        <v xml:space="preserve"> ()</v>
      </c>
      <c r="D253" s="36"/>
      <c r="F253" s="32" t="str">
        <f t="shared" si="11"/>
        <v xml:space="preserve"> ()</v>
      </c>
      <c r="G253" s="32" t="str">
        <f t="shared" si="12"/>
        <v xml:space="preserve"> ()</v>
      </c>
      <c r="K253" s="34"/>
    </row>
    <row r="254" spans="1:11" s="32" customFormat="1" x14ac:dyDescent="0.3">
      <c r="A254" s="32" t="str">
        <f t="shared" si="10"/>
        <v xml:space="preserve"> ()</v>
      </c>
      <c r="D254" s="36"/>
      <c r="F254" s="32" t="str">
        <f t="shared" si="11"/>
        <v xml:space="preserve"> ()</v>
      </c>
      <c r="G254" s="32" t="str">
        <f t="shared" si="12"/>
        <v xml:space="preserve"> ()</v>
      </c>
      <c r="K254" s="34"/>
    </row>
    <row r="255" spans="1:11" s="32" customFormat="1" x14ac:dyDescent="0.3">
      <c r="A255" s="32" t="str">
        <f t="shared" si="10"/>
        <v xml:space="preserve"> ()</v>
      </c>
      <c r="D255" s="36"/>
      <c r="F255" s="32" t="str">
        <f t="shared" si="11"/>
        <v xml:space="preserve"> ()</v>
      </c>
      <c r="G255" s="32" t="str">
        <f t="shared" si="12"/>
        <v xml:space="preserve"> ()</v>
      </c>
      <c r="K255" s="34"/>
    </row>
    <row r="256" spans="1:11" s="32" customFormat="1" x14ac:dyDescent="0.3">
      <c r="A256" s="32" t="str">
        <f t="shared" si="10"/>
        <v xml:space="preserve"> ()</v>
      </c>
      <c r="D256" s="36"/>
      <c r="F256" s="32" t="str">
        <f t="shared" si="11"/>
        <v xml:space="preserve"> ()</v>
      </c>
      <c r="G256" s="32" t="str">
        <f t="shared" si="12"/>
        <v xml:space="preserve"> ()</v>
      </c>
      <c r="K256" s="34"/>
    </row>
    <row r="257" spans="1:11" s="32" customFormat="1" x14ac:dyDescent="0.3">
      <c r="A257" s="32" t="str">
        <f t="shared" si="10"/>
        <v xml:space="preserve"> ()</v>
      </c>
      <c r="D257" s="36"/>
      <c r="F257" s="32" t="str">
        <f t="shared" si="11"/>
        <v xml:space="preserve"> ()</v>
      </c>
      <c r="G257" s="32" t="str">
        <f t="shared" si="12"/>
        <v xml:space="preserve"> ()</v>
      </c>
      <c r="K257" s="34"/>
    </row>
    <row r="258" spans="1:11" s="32" customFormat="1" x14ac:dyDescent="0.3">
      <c r="A258" s="32" t="str">
        <f t="shared" si="10"/>
        <v xml:space="preserve"> ()</v>
      </c>
      <c r="D258" s="36"/>
      <c r="F258" s="32" t="str">
        <f t="shared" si="11"/>
        <v xml:space="preserve"> ()</v>
      </c>
      <c r="G258" s="32" t="str">
        <f t="shared" si="12"/>
        <v xml:space="preserve"> ()</v>
      </c>
      <c r="K258" s="34"/>
    </row>
    <row r="259" spans="1:11" s="32" customFormat="1" x14ac:dyDescent="0.3">
      <c r="A259" s="32" t="str">
        <f t="shared" si="10"/>
        <v xml:space="preserve"> ()</v>
      </c>
      <c r="B259" s="35"/>
      <c r="D259" s="36"/>
      <c r="F259" s="32" t="str">
        <f t="shared" si="11"/>
        <v xml:space="preserve"> ()</v>
      </c>
      <c r="G259" s="32" t="str">
        <f t="shared" si="12"/>
        <v xml:space="preserve"> ()</v>
      </c>
      <c r="K259" s="34"/>
    </row>
    <row r="260" spans="1:11" s="32" customFormat="1" x14ac:dyDescent="0.3">
      <c r="A260" s="32" t="str">
        <f t="shared" si="10"/>
        <v xml:space="preserve"> ()</v>
      </c>
      <c r="D260" s="36"/>
      <c r="F260" s="32" t="str">
        <f t="shared" si="11"/>
        <v xml:space="preserve"> ()</v>
      </c>
      <c r="G260" s="32" t="str">
        <f t="shared" si="12"/>
        <v xml:space="preserve"> ()</v>
      </c>
      <c r="K260" s="34"/>
    </row>
    <row r="261" spans="1:11" s="32" customFormat="1" x14ac:dyDescent="0.3">
      <c r="A261" s="32" t="str">
        <f t="shared" si="10"/>
        <v xml:space="preserve"> ()</v>
      </c>
      <c r="D261" s="36"/>
      <c r="F261" s="32" t="str">
        <f t="shared" si="11"/>
        <v xml:space="preserve"> ()</v>
      </c>
      <c r="G261" s="32" t="str">
        <f t="shared" si="12"/>
        <v xml:space="preserve"> ()</v>
      </c>
      <c r="K261" s="34"/>
    </row>
    <row r="262" spans="1:11" s="32" customFormat="1" x14ac:dyDescent="0.3">
      <c r="A262" s="32" t="str">
        <f t="shared" si="10"/>
        <v xml:space="preserve"> ()</v>
      </c>
      <c r="D262" s="36"/>
      <c r="F262" s="32" t="str">
        <f t="shared" si="11"/>
        <v xml:space="preserve"> ()</v>
      </c>
      <c r="G262" s="32" t="str">
        <f t="shared" si="12"/>
        <v xml:space="preserve"> ()</v>
      </c>
      <c r="K262" s="34"/>
    </row>
    <row r="263" spans="1:11" s="32" customFormat="1" x14ac:dyDescent="0.3">
      <c r="A263" s="32" t="str">
        <f t="shared" si="10"/>
        <v xml:space="preserve"> ()</v>
      </c>
      <c r="D263" s="36"/>
      <c r="F263" s="32" t="str">
        <f t="shared" si="11"/>
        <v xml:space="preserve"> ()</v>
      </c>
      <c r="G263" s="32" t="str">
        <f t="shared" si="12"/>
        <v xml:space="preserve"> ()</v>
      </c>
      <c r="K263" s="34"/>
    </row>
    <row r="264" spans="1:11" s="32" customFormat="1" x14ac:dyDescent="0.3">
      <c r="A264" s="32" t="str">
        <f t="shared" si="10"/>
        <v xml:space="preserve"> ()</v>
      </c>
      <c r="D264" s="36"/>
      <c r="F264" s="32" t="str">
        <f t="shared" si="11"/>
        <v xml:space="preserve"> ()</v>
      </c>
      <c r="G264" s="32" t="str">
        <f t="shared" si="12"/>
        <v xml:space="preserve"> ()</v>
      </c>
      <c r="K264" s="34"/>
    </row>
    <row r="265" spans="1:11" s="32" customFormat="1" x14ac:dyDescent="0.3">
      <c r="A265" s="32" t="str">
        <f t="shared" si="10"/>
        <v xml:space="preserve"> ()</v>
      </c>
      <c r="D265" s="36"/>
      <c r="F265" s="32" t="str">
        <f t="shared" si="11"/>
        <v xml:space="preserve"> ()</v>
      </c>
      <c r="G265" s="32" t="str">
        <f t="shared" si="12"/>
        <v xml:space="preserve"> ()</v>
      </c>
      <c r="K265" s="34"/>
    </row>
    <row r="266" spans="1:11" s="32" customFormat="1" x14ac:dyDescent="0.3">
      <c r="A266" s="32" t="str">
        <f t="shared" ref="A266:A329" si="13">CONCATENATE(B266," ","(",D266,")")</f>
        <v xml:space="preserve"> ()</v>
      </c>
      <c r="D266" s="36"/>
      <c r="F266" s="32" t="str">
        <f t="shared" si="11"/>
        <v xml:space="preserve"> ()</v>
      </c>
      <c r="G266" s="32" t="str">
        <f t="shared" si="12"/>
        <v xml:space="preserve"> ()</v>
      </c>
      <c r="K266" s="34"/>
    </row>
    <row r="267" spans="1:11" s="32" customFormat="1" x14ac:dyDescent="0.3">
      <c r="A267" s="32" t="str">
        <f t="shared" si="13"/>
        <v xml:space="preserve"> ()</v>
      </c>
      <c r="D267" s="36"/>
      <c r="F267" s="32" t="str">
        <f t="shared" ref="F267:F330" si="14">CONCATENATE(D267," ","(",B267,")")</f>
        <v xml:space="preserve"> ()</v>
      </c>
      <c r="G267" s="32" t="str">
        <f t="shared" ref="G267:G330" si="15">CONCATENATE(E267," ","(",C267,")")</f>
        <v xml:space="preserve"> ()</v>
      </c>
      <c r="K267" s="34"/>
    </row>
    <row r="268" spans="1:11" s="32" customFormat="1" x14ac:dyDescent="0.3">
      <c r="A268" s="32" t="str">
        <f t="shared" si="13"/>
        <v xml:space="preserve"> ()</v>
      </c>
      <c r="D268" s="36"/>
      <c r="F268" s="32" t="str">
        <f t="shared" si="14"/>
        <v xml:space="preserve"> ()</v>
      </c>
      <c r="G268" s="32" t="str">
        <f t="shared" si="15"/>
        <v xml:space="preserve"> ()</v>
      </c>
      <c r="K268" s="34"/>
    </row>
    <row r="269" spans="1:11" s="32" customFormat="1" x14ac:dyDescent="0.3">
      <c r="A269" s="32" t="str">
        <f t="shared" si="13"/>
        <v xml:space="preserve"> ()</v>
      </c>
      <c r="D269" s="36"/>
      <c r="F269" s="32" t="str">
        <f t="shared" si="14"/>
        <v xml:space="preserve"> ()</v>
      </c>
      <c r="G269" s="32" t="str">
        <f t="shared" si="15"/>
        <v xml:space="preserve"> ()</v>
      </c>
      <c r="K269" s="34"/>
    </row>
    <row r="270" spans="1:11" s="32" customFormat="1" x14ac:dyDescent="0.3">
      <c r="A270" s="32" t="str">
        <f t="shared" si="13"/>
        <v xml:space="preserve"> ()</v>
      </c>
      <c r="D270" s="36"/>
      <c r="F270" s="32" t="str">
        <f t="shared" si="14"/>
        <v xml:space="preserve"> ()</v>
      </c>
      <c r="G270" s="32" t="str">
        <f t="shared" si="15"/>
        <v xml:space="preserve"> ()</v>
      </c>
      <c r="K270" s="34"/>
    </row>
    <row r="271" spans="1:11" s="32" customFormat="1" x14ac:dyDescent="0.3">
      <c r="A271" s="32" t="str">
        <f t="shared" si="13"/>
        <v xml:space="preserve"> ()</v>
      </c>
      <c r="D271" s="36"/>
      <c r="F271" s="32" t="str">
        <f t="shared" si="14"/>
        <v xml:space="preserve"> ()</v>
      </c>
      <c r="G271" s="32" t="str">
        <f t="shared" si="15"/>
        <v xml:space="preserve"> ()</v>
      </c>
      <c r="K271" s="34"/>
    </row>
    <row r="272" spans="1:11" s="32" customFormat="1" x14ac:dyDescent="0.3">
      <c r="A272" s="32" t="str">
        <f t="shared" si="13"/>
        <v xml:space="preserve"> ()</v>
      </c>
      <c r="D272" s="36"/>
      <c r="F272" s="32" t="str">
        <f t="shared" si="14"/>
        <v xml:space="preserve"> ()</v>
      </c>
      <c r="G272" s="32" t="str">
        <f t="shared" si="15"/>
        <v xml:space="preserve"> ()</v>
      </c>
      <c r="K272" s="34"/>
    </row>
    <row r="273" spans="1:11" s="32" customFormat="1" x14ac:dyDescent="0.3">
      <c r="A273" s="32" t="str">
        <f t="shared" si="13"/>
        <v xml:space="preserve"> ()</v>
      </c>
      <c r="D273" s="36"/>
      <c r="F273" s="32" t="str">
        <f t="shared" si="14"/>
        <v xml:space="preserve"> ()</v>
      </c>
      <c r="G273" s="32" t="str">
        <f t="shared" si="15"/>
        <v xml:space="preserve"> ()</v>
      </c>
      <c r="K273" s="34"/>
    </row>
    <row r="274" spans="1:11" s="32" customFormat="1" x14ac:dyDescent="0.3">
      <c r="A274" s="32" t="str">
        <f t="shared" si="13"/>
        <v xml:space="preserve"> ()</v>
      </c>
      <c r="D274" s="36"/>
      <c r="F274" s="32" t="str">
        <f t="shared" si="14"/>
        <v xml:space="preserve"> ()</v>
      </c>
      <c r="G274" s="32" t="str">
        <f t="shared" si="15"/>
        <v xml:space="preserve"> ()</v>
      </c>
      <c r="K274" s="34"/>
    </row>
    <row r="275" spans="1:11" s="32" customFormat="1" x14ac:dyDescent="0.3">
      <c r="A275" s="32" t="str">
        <f t="shared" si="13"/>
        <v xml:space="preserve"> ()</v>
      </c>
      <c r="D275" s="36"/>
      <c r="F275" s="32" t="str">
        <f t="shared" si="14"/>
        <v xml:space="preserve"> ()</v>
      </c>
      <c r="G275" s="32" t="str">
        <f t="shared" si="15"/>
        <v xml:space="preserve"> ()</v>
      </c>
      <c r="K275" s="34"/>
    </row>
    <row r="276" spans="1:11" s="32" customFormat="1" x14ac:dyDescent="0.3">
      <c r="A276" s="32" t="str">
        <f t="shared" si="13"/>
        <v xml:space="preserve"> ()</v>
      </c>
      <c r="D276" s="36"/>
      <c r="F276" s="32" t="str">
        <f t="shared" si="14"/>
        <v xml:space="preserve"> ()</v>
      </c>
      <c r="G276" s="32" t="str">
        <f t="shared" si="15"/>
        <v xml:space="preserve"> ()</v>
      </c>
      <c r="K276" s="34"/>
    </row>
    <row r="277" spans="1:11" s="32" customFormat="1" x14ac:dyDescent="0.3">
      <c r="A277" s="32" t="str">
        <f t="shared" si="13"/>
        <v xml:space="preserve"> ()</v>
      </c>
      <c r="D277" s="36"/>
      <c r="F277" s="32" t="str">
        <f t="shared" si="14"/>
        <v xml:space="preserve"> ()</v>
      </c>
      <c r="G277" s="32" t="str">
        <f t="shared" si="15"/>
        <v xml:space="preserve"> ()</v>
      </c>
      <c r="K277" s="34"/>
    </row>
    <row r="278" spans="1:11" s="32" customFormat="1" x14ac:dyDescent="0.3">
      <c r="A278" s="32" t="str">
        <f t="shared" si="13"/>
        <v xml:space="preserve"> ()</v>
      </c>
      <c r="D278" s="36"/>
      <c r="F278" s="32" t="str">
        <f t="shared" si="14"/>
        <v xml:space="preserve"> ()</v>
      </c>
      <c r="G278" s="32" t="str">
        <f t="shared" si="15"/>
        <v xml:space="preserve"> ()</v>
      </c>
      <c r="K278" s="34"/>
    </row>
    <row r="279" spans="1:11" s="32" customFormat="1" x14ac:dyDescent="0.3">
      <c r="A279" s="32" t="str">
        <f t="shared" si="13"/>
        <v xml:space="preserve"> ()</v>
      </c>
      <c r="D279" s="36"/>
      <c r="F279" s="32" t="str">
        <f t="shared" si="14"/>
        <v xml:space="preserve"> ()</v>
      </c>
      <c r="G279" s="32" t="str">
        <f t="shared" si="15"/>
        <v xml:space="preserve"> ()</v>
      </c>
      <c r="K279" s="34"/>
    </row>
    <row r="280" spans="1:11" s="32" customFormat="1" x14ac:dyDescent="0.3">
      <c r="A280" s="32" t="str">
        <f t="shared" si="13"/>
        <v xml:space="preserve"> ()</v>
      </c>
      <c r="D280" s="36"/>
      <c r="F280" s="32" t="str">
        <f t="shared" si="14"/>
        <v xml:space="preserve"> ()</v>
      </c>
      <c r="G280" s="32" t="str">
        <f t="shared" si="15"/>
        <v xml:space="preserve"> ()</v>
      </c>
      <c r="K280" s="34"/>
    </row>
    <row r="281" spans="1:11" s="32" customFormat="1" x14ac:dyDescent="0.3">
      <c r="A281" s="32" t="str">
        <f t="shared" si="13"/>
        <v xml:space="preserve"> ()</v>
      </c>
      <c r="D281" s="36"/>
      <c r="F281" s="32" t="str">
        <f t="shared" si="14"/>
        <v xml:space="preserve"> ()</v>
      </c>
      <c r="G281" s="32" t="str">
        <f t="shared" si="15"/>
        <v xml:space="preserve"> ()</v>
      </c>
      <c r="K281" s="34"/>
    </row>
    <row r="282" spans="1:11" s="32" customFormat="1" x14ac:dyDescent="0.3">
      <c r="A282" s="32" t="str">
        <f t="shared" si="13"/>
        <v xml:space="preserve"> ()</v>
      </c>
      <c r="D282" s="36"/>
      <c r="F282" s="32" t="str">
        <f t="shared" si="14"/>
        <v xml:space="preserve"> ()</v>
      </c>
      <c r="G282" s="32" t="str">
        <f t="shared" si="15"/>
        <v xml:space="preserve"> ()</v>
      </c>
      <c r="K282" s="34"/>
    </row>
    <row r="283" spans="1:11" s="32" customFormat="1" x14ac:dyDescent="0.3">
      <c r="A283" s="32" t="str">
        <f t="shared" si="13"/>
        <v xml:space="preserve"> ()</v>
      </c>
      <c r="D283" s="36"/>
      <c r="F283" s="32" t="str">
        <f t="shared" si="14"/>
        <v xml:space="preserve"> ()</v>
      </c>
      <c r="G283" s="32" t="str">
        <f t="shared" si="15"/>
        <v xml:space="preserve"> ()</v>
      </c>
      <c r="K283" s="34"/>
    </row>
    <row r="284" spans="1:11" s="32" customFormat="1" x14ac:dyDescent="0.3">
      <c r="A284" s="32" t="str">
        <f t="shared" si="13"/>
        <v xml:space="preserve"> ()</v>
      </c>
      <c r="D284" s="36"/>
      <c r="F284" s="32" t="str">
        <f t="shared" si="14"/>
        <v xml:space="preserve"> ()</v>
      </c>
      <c r="G284" s="32" t="str">
        <f t="shared" si="15"/>
        <v xml:space="preserve"> ()</v>
      </c>
      <c r="K284" s="34"/>
    </row>
    <row r="285" spans="1:11" s="32" customFormat="1" x14ac:dyDescent="0.3">
      <c r="A285" s="32" t="str">
        <f t="shared" si="13"/>
        <v xml:space="preserve"> ()</v>
      </c>
      <c r="D285" s="36"/>
      <c r="F285" s="32" t="str">
        <f t="shared" si="14"/>
        <v xml:space="preserve"> ()</v>
      </c>
      <c r="G285" s="32" t="str">
        <f t="shared" si="15"/>
        <v xml:space="preserve"> ()</v>
      </c>
      <c r="K285" s="34"/>
    </row>
    <row r="286" spans="1:11" s="32" customFormat="1" x14ac:dyDescent="0.3">
      <c r="A286" s="32" t="str">
        <f t="shared" si="13"/>
        <v xml:space="preserve"> ()</v>
      </c>
      <c r="B286" s="35"/>
      <c r="C286" s="35"/>
      <c r="D286" s="36"/>
      <c r="F286" s="32" t="str">
        <f t="shared" si="14"/>
        <v xml:space="preserve"> ()</v>
      </c>
      <c r="G286" s="32" t="str">
        <f t="shared" si="15"/>
        <v xml:space="preserve"> ()</v>
      </c>
      <c r="K286" s="34"/>
    </row>
    <row r="287" spans="1:11" s="32" customFormat="1" x14ac:dyDescent="0.3">
      <c r="A287" s="32" t="str">
        <f t="shared" si="13"/>
        <v xml:space="preserve"> ()</v>
      </c>
      <c r="D287" s="36"/>
      <c r="F287" s="32" t="str">
        <f t="shared" si="14"/>
        <v xml:space="preserve"> ()</v>
      </c>
      <c r="G287" s="32" t="str">
        <f t="shared" si="15"/>
        <v xml:space="preserve"> ()</v>
      </c>
      <c r="K287" s="34"/>
    </row>
    <row r="288" spans="1:11" s="32" customFormat="1" x14ac:dyDescent="0.3">
      <c r="A288" s="32" t="str">
        <f t="shared" si="13"/>
        <v xml:space="preserve"> ()</v>
      </c>
      <c r="D288" s="36"/>
      <c r="F288" s="32" t="str">
        <f t="shared" si="14"/>
        <v xml:space="preserve"> ()</v>
      </c>
      <c r="G288" s="32" t="str">
        <f t="shared" si="15"/>
        <v xml:space="preserve"> ()</v>
      </c>
      <c r="K288" s="34"/>
    </row>
    <row r="289" spans="1:11" s="32" customFormat="1" x14ac:dyDescent="0.3">
      <c r="A289" s="32" t="str">
        <f t="shared" si="13"/>
        <v xml:space="preserve"> ()</v>
      </c>
      <c r="D289" s="36"/>
      <c r="F289" s="32" t="str">
        <f t="shared" si="14"/>
        <v xml:space="preserve"> ()</v>
      </c>
      <c r="G289" s="32" t="str">
        <f t="shared" si="15"/>
        <v xml:space="preserve"> ()</v>
      </c>
      <c r="K289" s="34"/>
    </row>
    <row r="290" spans="1:11" s="32" customFormat="1" x14ac:dyDescent="0.3">
      <c r="A290" s="32" t="str">
        <f t="shared" si="13"/>
        <v xml:space="preserve"> ()</v>
      </c>
      <c r="D290" s="36"/>
      <c r="F290" s="32" t="str">
        <f t="shared" si="14"/>
        <v xml:space="preserve"> ()</v>
      </c>
      <c r="G290" s="32" t="str">
        <f t="shared" si="15"/>
        <v xml:space="preserve"> ()</v>
      </c>
      <c r="K290" s="34"/>
    </row>
    <row r="291" spans="1:11" s="32" customFormat="1" x14ac:dyDescent="0.3">
      <c r="A291" s="32" t="str">
        <f t="shared" si="13"/>
        <v xml:space="preserve"> ()</v>
      </c>
      <c r="D291" s="36"/>
      <c r="F291" s="32" t="str">
        <f t="shared" si="14"/>
        <v xml:space="preserve"> ()</v>
      </c>
      <c r="G291" s="32" t="str">
        <f t="shared" si="15"/>
        <v xml:space="preserve"> ()</v>
      </c>
      <c r="K291" s="34"/>
    </row>
    <row r="292" spans="1:11" s="32" customFormat="1" x14ac:dyDescent="0.3">
      <c r="A292" s="32" t="str">
        <f t="shared" si="13"/>
        <v xml:space="preserve"> ()</v>
      </c>
      <c r="D292" s="36"/>
      <c r="F292" s="32" t="str">
        <f t="shared" si="14"/>
        <v xml:space="preserve"> ()</v>
      </c>
      <c r="G292" s="32" t="str">
        <f t="shared" si="15"/>
        <v xml:space="preserve"> ()</v>
      </c>
      <c r="K292" s="34"/>
    </row>
    <row r="293" spans="1:11" s="32" customFormat="1" x14ac:dyDescent="0.3">
      <c r="A293" s="32" t="str">
        <f t="shared" si="13"/>
        <v xml:space="preserve"> ()</v>
      </c>
      <c r="D293" s="36"/>
      <c r="F293" s="32" t="str">
        <f t="shared" si="14"/>
        <v xml:space="preserve"> ()</v>
      </c>
      <c r="G293" s="32" t="str">
        <f t="shared" si="15"/>
        <v xml:space="preserve"> ()</v>
      </c>
      <c r="K293" s="34"/>
    </row>
    <row r="294" spans="1:11" s="32" customFormat="1" x14ac:dyDescent="0.3">
      <c r="A294" s="32" t="str">
        <f t="shared" si="13"/>
        <v xml:space="preserve"> ()</v>
      </c>
      <c r="D294" s="36"/>
      <c r="F294" s="32" t="str">
        <f t="shared" si="14"/>
        <v xml:space="preserve"> ()</v>
      </c>
      <c r="G294" s="32" t="str">
        <f t="shared" si="15"/>
        <v xml:space="preserve"> ()</v>
      </c>
      <c r="K294" s="34"/>
    </row>
    <row r="295" spans="1:11" s="32" customFormat="1" x14ac:dyDescent="0.3">
      <c r="A295" s="32" t="str">
        <f t="shared" si="13"/>
        <v xml:space="preserve"> ()</v>
      </c>
      <c r="C295" s="36"/>
      <c r="D295" s="36"/>
      <c r="F295" s="32" t="str">
        <f t="shared" si="14"/>
        <v xml:space="preserve"> ()</v>
      </c>
      <c r="G295" s="32" t="str">
        <f t="shared" si="15"/>
        <v xml:space="preserve"> ()</v>
      </c>
      <c r="K295" s="34"/>
    </row>
    <row r="296" spans="1:11" s="32" customFormat="1" x14ac:dyDescent="0.3">
      <c r="A296" s="32" t="str">
        <f t="shared" si="13"/>
        <v xml:space="preserve"> ()</v>
      </c>
      <c r="C296" s="36"/>
      <c r="D296" s="36"/>
      <c r="F296" s="32" t="str">
        <f t="shared" si="14"/>
        <v xml:space="preserve"> ()</v>
      </c>
      <c r="G296" s="32" t="str">
        <f t="shared" si="15"/>
        <v xml:space="preserve"> ()</v>
      </c>
      <c r="K296" s="34"/>
    </row>
    <row r="297" spans="1:11" s="32" customFormat="1" x14ac:dyDescent="0.3">
      <c r="A297" s="32" t="str">
        <f t="shared" si="13"/>
        <v xml:space="preserve"> ()</v>
      </c>
      <c r="B297" s="35"/>
      <c r="C297" s="36"/>
      <c r="D297" s="36"/>
      <c r="F297" s="32" t="str">
        <f t="shared" si="14"/>
        <v xml:space="preserve"> ()</v>
      </c>
      <c r="G297" s="32" t="str">
        <f t="shared" si="15"/>
        <v xml:space="preserve"> ()</v>
      </c>
      <c r="K297" s="34"/>
    </row>
    <row r="298" spans="1:11" s="32" customFormat="1" x14ac:dyDescent="0.3">
      <c r="A298" s="32" t="str">
        <f t="shared" si="13"/>
        <v xml:space="preserve"> ()</v>
      </c>
      <c r="B298" s="35"/>
      <c r="C298" s="36"/>
      <c r="D298" s="36"/>
      <c r="F298" s="32" t="str">
        <f t="shared" si="14"/>
        <v xml:space="preserve"> ()</v>
      </c>
      <c r="G298" s="32" t="str">
        <f t="shared" si="15"/>
        <v xml:space="preserve"> ()</v>
      </c>
      <c r="K298" s="34"/>
    </row>
    <row r="299" spans="1:11" s="32" customFormat="1" x14ac:dyDescent="0.3">
      <c r="A299" s="32" t="str">
        <f t="shared" si="13"/>
        <v xml:space="preserve"> ()</v>
      </c>
      <c r="C299" s="36"/>
      <c r="D299" s="36"/>
      <c r="F299" s="32" t="str">
        <f t="shared" si="14"/>
        <v xml:space="preserve"> ()</v>
      </c>
      <c r="G299" s="32" t="str">
        <f t="shared" si="15"/>
        <v xml:space="preserve"> ()</v>
      </c>
      <c r="K299" s="34"/>
    </row>
    <row r="300" spans="1:11" s="32" customFormat="1" x14ac:dyDescent="0.3">
      <c r="A300" s="32" t="str">
        <f t="shared" si="13"/>
        <v xml:space="preserve"> ()</v>
      </c>
      <c r="C300" s="36"/>
      <c r="D300" s="36"/>
      <c r="F300" s="32" t="str">
        <f t="shared" si="14"/>
        <v xml:space="preserve"> ()</v>
      </c>
      <c r="G300" s="32" t="str">
        <f t="shared" si="15"/>
        <v xml:space="preserve"> ()</v>
      </c>
      <c r="K300" s="34"/>
    </row>
    <row r="301" spans="1:11" s="32" customFormat="1" x14ac:dyDescent="0.3">
      <c r="A301" s="32" t="str">
        <f t="shared" si="13"/>
        <v xml:space="preserve"> ()</v>
      </c>
      <c r="C301" s="36"/>
      <c r="D301" s="36"/>
      <c r="F301" s="32" t="str">
        <f t="shared" si="14"/>
        <v xml:space="preserve"> ()</v>
      </c>
      <c r="G301" s="32" t="str">
        <f t="shared" si="15"/>
        <v xml:space="preserve"> ()</v>
      </c>
      <c r="K301" s="34"/>
    </row>
    <row r="302" spans="1:11" s="32" customFormat="1" x14ac:dyDescent="0.3">
      <c r="A302" s="32" t="str">
        <f t="shared" si="13"/>
        <v xml:space="preserve"> ()</v>
      </c>
      <c r="D302" s="36"/>
      <c r="F302" s="32" t="str">
        <f t="shared" si="14"/>
        <v xml:space="preserve"> ()</v>
      </c>
      <c r="G302" s="32" t="str">
        <f t="shared" si="15"/>
        <v xml:space="preserve"> ()</v>
      </c>
      <c r="K302" s="34"/>
    </row>
    <row r="303" spans="1:11" s="32" customFormat="1" x14ac:dyDescent="0.3">
      <c r="A303" s="32" t="str">
        <f t="shared" si="13"/>
        <v xml:space="preserve"> ()</v>
      </c>
      <c r="D303" s="36"/>
      <c r="F303" s="32" t="str">
        <f t="shared" si="14"/>
        <v xml:space="preserve"> ()</v>
      </c>
      <c r="G303" s="32" t="str">
        <f t="shared" si="15"/>
        <v xml:space="preserve"> ()</v>
      </c>
      <c r="K303" s="34"/>
    </row>
    <row r="304" spans="1:11" s="32" customFormat="1" x14ac:dyDescent="0.3">
      <c r="A304" s="32" t="str">
        <f t="shared" si="13"/>
        <v xml:space="preserve"> ()</v>
      </c>
      <c r="D304" s="36"/>
      <c r="F304" s="32" t="str">
        <f t="shared" si="14"/>
        <v xml:space="preserve"> ()</v>
      </c>
      <c r="G304" s="32" t="str">
        <f t="shared" si="15"/>
        <v xml:space="preserve"> ()</v>
      </c>
      <c r="K304" s="34"/>
    </row>
    <row r="305" spans="1:11" s="32" customFormat="1" x14ac:dyDescent="0.3">
      <c r="A305" s="32" t="str">
        <f t="shared" si="13"/>
        <v xml:space="preserve"> ()</v>
      </c>
      <c r="D305" s="36"/>
      <c r="F305" s="32" t="str">
        <f t="shared" si="14"/>
        <v xml:space="preserve"> ()</v>
      </c>
      <c r="G305" s="32" t="str">
        <f t="shared" si="15"/>
        <v xml:space="preserve"> ()</v>
      </c>
      <c r="K305" s="34"/>
    </row>
    <row r="306" spans="1:11" s="32" customFormat="1" x14ac:dyDescent="0.3">
      <c r="A306" s="32" t="str">
        <f t="shared" si="13"/>
        <v xml:space="preserve"> ()</v>
      </c>
      <c r="D306" s="36"/>
      <c r="F306" s="32" t="str">
        <f t="shared" si="14"/>
        <v xml:space="preserve"> ()</v>
      </c>
      <c r="G306" s="32" t="str">
        <f t="shared" si="15"/>
        <v xml:space="preserve"> ()</v>
      </c>
      <c r="K306" s="34"/>
    </row>
    <row r="307" spans="1:11" s="32" customFormat="1" x14ac:dyDescent="0.3">
      <c r="A307" s="32" t="str">
        <f t="shared" si="13"/>
        <v xml:space="preserve"> ()</v>
      </c>
      <c r="D307" s="36"/>
      <c r="F307" s="32" t="str">
        <f t="shared" si="14"/>
        <v xml:space="preserve"> ()</v>
      </c>
      <c r="G307" s="32" t="str">
        <f t="shared" si="15"/>
        <v xml:space="preserve"> ()</v>
      </c>
      <c r="K307" s="34"/>
    </row>
    <row r="308" spans="1:11" s="32" customFormat="1" x14ac:dyDescent="0.3">
      <c r="A308" s="32" t="str">
        <f t="shared" si="13"/>
        <v xml:space="preserve"> ()</v>
      </c>
      <c r="D308" s="36"/>
      <c r="F308" s="32" t="str">
        <f t="shared" si="14"/>
        <v xml:space="preserve"> ()</v>
      </c>
      <c r="G308" s="32" t="str">
        <f t="shared" si="15"/>
        <v xml:space="preserve"> ()</v>
      </c>
      <c r="K308" s="34"/>
    </row>
    <row r="309" spans="1:11" s="32" customFormat="1" x14ac:dyDescent="0.3">
      <c r="A309" s="32" t="str">
        <f t="shared" si="13"/>
        <v xml:space="preserve"> ()</v>
      </c>
      <c r="D309" s="36"/>
      <c r="F309" s="32" t="str">
        <f t="shared" si="14"/>
        <v xml:space="preserve"> ()</v>
      </c>
      <c r="G309" s="32" t="str">
        <f t="shared" si="15"/>
        <v xml:space="preserve"> ()</v>
      </c>
      <c r="K309" s="34"/>
    </row>
    <row r="310" spans="1:11" s="32" customFormat="1" x14ac:dyDescent="0.3">
      <c r="A310" s="32" t="str">
        <f t="shared" si="13"/>
        <v xml:space="preserve"> ()</v>
      </c>
      <c r="D310" s="36"/>
      <c r="F310" s="32" t="str">
        <f t="shared" si="14"/>
        <v xml:space="preserve"> ()</v>
      </c>
      <c r="G310" s="32" t="str">
        <f t="shared" si="15"/>
        <v xml:space="preserve"> ()</v>
      </c>
      <c r="K310" s="34"/>
    </row>
    <row r="311" spans="1:11" s="32" customFormat="1" x14ac:dyDescent="0.3">
      <c r="A311" s="32" t="str">
        <f t="shared" si="13"/>
        <v xml:space="preserve"> ()</v>
      </c>
      <c r="D311" s="36"/>
      <c r="F311" s="32" t="str">
        <f t="shared" si="14"/>
        <v xml:space="preserve"> ()</v>
      </c>
      <c r="G311" s="32" t="str">
        <f t="shared" si="15"/>
        <v xml:space="preserve"> ()</v>
      </c>
      <c r="K311" s="34"/>
    </row>
    <row r="312" spans="1:11" s="32" customFormat="1" x14ac:dyDescent="0.3">
      <c r="A312" s="32" t="str">
        <f t="shared" si="13"/>
        <v xml:space="preserve"> ()</v>
      </c>
      <c r="D312" s="36"/>
      <c r="F312" s="32" t="str">
        <f t="shared" si="14"/>
        <v xml:space="preserve"> ()</v>
      </c>
      <c r="G312" s="32" t="str">
        <f t="shared" si="15"/>
        <v xml:space="preserve"> ()</v>
      </c>
      <c r="K312" s="34"/>
    </row>
    <row r="313" spans="1:11" s="32" customFormat="1" x14ac:dyDescent="0.3">
      <c r="A313" s="32" t="str">
        <f t="shared" si="13"/>
        <v xml:space="preserve"> ()</v>
      </c>
      <c r="D313" s="36"/>
      <c r="F313" s="32" t="str">
        <f t="shared" si="14"/>
        <v xml:space="preserve"> ()</v>
      </c>
      <c r="G313" s="32" t="str">
        <f t="shared" si="15"/>
        <v xml:space="preserve"> ()</v>
      </c>
      <c r="K313" s="34"/>
    </row>
    <row r="314" spans="1:11" s="32" customFormat="1" x14ac:dyDescent="0.3">
      <c r="A314" s="32" t="str">
        <f t="shared" si="13"/>
        <v xml:space="preserve"> ()</v>
      </c>
      <c r="D314" s="36"/>
      <c r="F314" s="32" t="str">
        <f t="shared" si="14"/>
        <v xml:space="preserve"> ()</v>
      </c>
      <c r="G314" s="32" t="str">
        <f t="shared" si="15"/>
        <v xml:space="preserve"> ()</v>
      </c>
      <c r="K314" s="34"/>
    </row>
    <row r="315" spans="1:11" s="32" customFormat="1" x14ac:dyDescent="0.3">
      <c r="A315" s="32" t="str">
        <f t="shared" si="13"/>
        <v xml:space="preserve"> ()</v>
      </c>
      <c r="D315" s="36"/>
      <c r="F315" s="32" t="str">
        <f t="shared" si="14"/>
        <v xml:space="preserve"> ()</v>
      </c>
      <c r="G315" s="32" t="str">
        <f t="shared" si="15"/>
        <v xml:space="preserve"> ()</v>
      </c>
      <c r="K315" s="34"/>
    </row>
    <row r="316" spans="1:11" s="32" customFormat="1" x14ac:dyDescent="0.3">
      <c r="A316" s="32" t="str">
        <f t="shared" si="13"/>
        <v xml:space="preserve"> ()</v>
      </c>
      <c r="D316" s="36"/>
      <c r="F316" s="32" t="str">
        <f t="shared" si="14"/>
        <v xml:space="preserve"> ()</v>
      </c>
      <c r="G316" s="32" t="str">
        <f t="shared" si="15"/>
        <v xml:space="preserve"> ()</v>
      </c>
      <c r="K316" s="34"/>
    </row>
    <row r="317" spans="1:11" s="32" customFormat="1" x14ac:dyDescent="0.3">
      <c r="A317" s="32" t="str">
        <f t="shared" si="13"/>
        <v xml:space="preserve"> ()</v>
      </c>
      <c r="D317" s="36"/>
      <c r="F317" s="32" t="str">
        <f t="shared" si="14"/>
        <v xml:space="preserve"> ()</v>
      </c>
      <c r="G317" s="32" t="str">
        <f t="shared" si="15"/>
        <v xml:space="preserve"> ()</v>
      </c>
      <c r="K317" s="34"/>
    </row>
    <row r="318" spans="1:11" s="32" customFormat="1" x14ac:dyDescent="0.3">
      <c r="A318" s="32" t="str">
        <f t="shared" si="13"/>
        <v xml:space="preserve"> ()</v>
      </c>
      <c r="D318" s="36"/>
      <c r="F318" s="32" t="str">
        <f t="shared" si="14"/>
        <v xml:space="preserve"> ()</v>
      </c>
      <c r="G318" s="32" t="str">
        <f t="shared" si="15"/>
        <v xml:space="preserve"> ()</v>
      </c>
      <c r="K318" s="34"/>
    </row>
    <row r="319" spans="1:11" s="32" customFormat="1" x14ac:dyDescent="0.3">
      <c r="A319" s="32" t="str">
        <f t="shared" si="13"/>
        <v xml:space="preserve"> ()</v>
      </c>
      <c r="D319" s="36"/>
      <c r="F319" s="32" t="str">
        <f t="shared" si="14"/>
        <v xml:space="preserve"> ()</v>
      </c>
      <c r="G319" s="32" t="str">
        <f t="shared" si="15"/>
        <v xml:space="preserve"> ()</v>
      </c>
      <c r="K319" s="34"/>
    </row>
    <row r="320" spans="1:11" s="32" customFormat="1" x14ac:dyDescent="0.3">
      <c r="A320" s="32" t="str">
        <f t="shared" si="13"/>
        <v xml:space="preserve"> ()</v>
      </c>
      <c r="D320" s="36"/>
      <c r="F320" s="32" t="str">
        <f t="shared" si="14"/>
        <v xml:space="preserve"> ()</v>
      </c>
      <c r="G320" s="32" t="str">
        <f t="shared" si="15"/>
        <v xml:space="preserve"> ()</v>
      </c>
      <c r="K320" s="34"/>
    </row>
    <row r="321" spans="1:11" s="32" customFormat="1" x14ac:dyDescent="0.3">
      <c r="A321" s="32" t="str">
        <f t="shared" si="13"/>
        <v xml:space="preserve"> ()</v>
      </c>
      <c r="D321" s="36"/>
      <c r="F321" s="32" t="str">
        <f t="shared" si="14"/>
        <v xml:space="preserve"> ()</v>
      </c>
      <c r="G321" s="32" t="str">
        <f t="shared" si="15"/>
        <v xml:space="preserve"> ()</v>
      </c>
      <c r="K321" s="34"/>
    </row>
    <row r="322" spans="1:11" s="32" customFormat="1" x14ac:dyDescent="0.3">
      <c r="A322" s="32" t="str">
        <f t="shared" si="13"/>
        <v xml:space="preserve"> ()</v>
      </c>
      <c r="D322" s="36"/>
      <c r="F322" s="32" t="str">
        <f t="shared" si="14"/>
        <v xml:space="preserve"> ()</v>
      </c>
      <c r="G322" s="32" t="str">
        <f t="shared" si="15"/>
        <v xml:space="preserve"> ()</v>
      </c>
      <c r="K322" s="34"/>
    </row>
    <row r="323" spans="1:11" s="32" customFormat="1" x14ac:dyDescent="0.3">
      <c r="A323" s="32" t="str">
        <f t="shared" si="13"/>
        <v xml:space="preserve"> ()</v>
      </c>
      <c r="D323" s="36"/>
      <c r="F323" s="32" t="str">
        <f t="shared" si="14"/>
        <v xml:space="preserve"> ()</v>
      </c>
      <c r="G323" s="32" t="str">
        <f t="shared" si="15"/>
        <v xml:space="preserve"> ()</v>
      </c>
      <c r="K323" s="34"/>
    </row>
    <row r="324" spans="1:11" s="32" customFormat="1" x14ac:dyDescent="0.3">
      <c r="A324" s="32" t="str">
        <f t="shared" si="13"/>
        <v xml:space="preserve"> ()</v>
      </c>
      <c r="D324" s="36"/>
      <c r="F324" s="32" t="str">
        <f t="shared" si="14"/>
        <v xml:space="preserve"> ()</v>
      </c>
      <c r="G324" s="32" t="str">
        <f t="shared" si="15"/>
        <v xml:space="preserve"> ()</v>
      </c>
      <c r="K324" s="34"/>
    </row>
    <row r="325" spans="1:11" s="32" customFormat="1" x14ac:dyDescent="0.3">
      <c r="A325" s="32" t="str">
        <f t="shared" si="13"/>
        <v xml:space="preserve"> ()</v>
      </c>
      <c r="D325" s="36"/>
      <c r="F325" s="32" t="str">
        <f t="shared" si="14"/>
        <v xml:space="preserve"> ()</v>
      </c>
      <c r="G325" s="32" t="str">
        <f t="shared" si="15"/>
        <v xml:space="preserve"> ()</v>
      </c>
      <c r="K325" s="34"/>
    </row>
    <row r="326" spans="1:11" s="32" customFormat="1" x14ac:dyDescent="0.3">
      <c r="A326" s="32" t="str">
        <f t="shared" si="13"/>
        <v xml:space="preserve"> ()</v>
      </c>
      <c r="D326" s="36"/>
      <c r="F326" s="32" t="str">
        <f t="shared" si="14"/>
        <v xml:space="preserve"> ()</v>
      </c>
      <c r="G326" s="32" t="str">
        <f t="shared" si="15"/>
        <v xml:space="preserve"> ()</v>
      </c>
      <c r="K326" s="34"/>
    </row>
    <row r="327" spans="1:11" s="32" customFormat="1" x14ac:dyDescent="0.3">
      <c r="A327" s="32" t="str">
        <f t="shared" si="13"/>
        <v xml:space="preserve"> ()</v>
      </c>
      <c r="D327" s="36"/>
      <c r="F327" s="32" t="str">
        <f t="shared" si="14"/>
        <v xml:space="preserve"> ()</v>
      </c>
      <c r="G327" s="32" t="str">
        <f t="shared" si="15"/>
        <v xml:space="preserve"> ()</v>
      </c>
      <c r="K327" s="34"/>
    </row>
    <row r="328" spans="1:11" s="32" customFormat="1" x14ac:dyDescent="0.3">
      <c r="A328" s="32" t="str">
        <f t="shared" si="13"/>
        <v xml:space="preserve"> ()</v>
      </c>
      <c r="D328" s="36"/>
      <c r="F328" s="32" t="str">
        <f t="shared" si="14"/>
        <v xml:space="preserve"> ()</v>
      </c>
      <c r="G328" s="32" t="str">
        <f t="shared" si="15"/>
        <v xml:space="preserve"> ()</v>
      </c>
      <c r="K328" s="34"/>
    </row>
    <row r="329" spans="1:11" s="32" customFormat="1" x14ac:dyDescent="0.3">
      <c r="A329" s="32" t="str">
        <f t="shared" si="13"/>
        <v xml:space="preserve"> ()</v>
      </c>
      <c r="D329" s="36"/>
      <c r="F329" s="32" t="str">
        <f t="shared" si="14"/>
        <v xml:space="preserve"> ()</v>
      </c>
      <c r="G329" s="32" t="str">
        <f t="shared" si="15"/>
        <v xml:space="preserve"> ()</v>
      </c>
      <c r="K329" s="34"/>
    </row>
    <row r="330" spans="1:11" s="32" customFormat="1" x14ac:dyDescent="0.3">
      <c r="A330" s="32" t="str">
        <f t="shared" ref="A330:A393" si="16">CONCATENATE(B330," ","(",D330,")")</f>
        <v xml:space="preserve"> ()</v>
      </c>
      <c r="D330" s="36"/>
      <c r="F330" s="32" t="str">
        <f t="shared" si="14"/>
        <v xml:space="preserve"> ()</v>
      </c>
      <c r="G330" s="32" t="str">
        <f t="shared" si="15"/>
        <v xml:space="preserve"> ()</v>
      </c>
      <c r="K330" s="34"/>
    </row>
    <row r="331" spans="1:11" s="32" customFormat="1" x14ac:dyDescent="0.3">
      <c r="A331" s="32" t="str">
        <f t="shared" si="16"/>
        <v xml:space="preserve"> ()</v>
      </c>
      <c r="D331" s="36"/>
      <c r="F331" s="32" t="str">
        <f t="shared" ref="F331:F394" si="17">CONCATENATE(D331," ","(",B331,")")</f>
        <v xml:space="preserve"> ()</v>
      </c>
      <c r="G331" s="32" t="str">
        <f t="shared" ref="G331:G394" si="18">CONCATENATE(E331," ","(",C331,")")</f>
        <v xml:space="preserve"> ()</v>
      </c>
      <c r="K331" s="34"/>
    </row>
    <row r="332" spans="1:11" s="32" customFormat="1" x14ac:dyDescent="0.3">
      <c r="A332" s="32" t="str">
        <f t="shared" si="16"/>
        <v xml:space="preserve"> ()</v>
      </c>
      <c r="D332" s="36"/>
      <c r="F332" s="32" t="str">
        <f t="shared" si="17"/>
        <v xml:space="preserve"> ()</v>
      </c>
      <c r="G332" s="32" t="str">
        <f t="shared" si="18"/>
        <v xml:space="preserve"> ()</v>
      </c>
      <c r="K332" s="34"/>
    </row>
    <row r="333" spans="1:11" s="32" customFormat="1" x14ac:dyDescent="0.3">
      <c r="A333" s="32" t="str">
        <f t="shared" si="16"/>
        <v xml:space="preserve"> ()</v>
      </c>
      <c r="D333" s="36"/>
      <c r="F333" s="32" t="str">
        <f t="shared" si="17"/>
        <v xml:space="preserve"> ()</v>
      </c>
      <c r="G333" s="32" t="str">
        <f t="shared" si="18"/>
        <v xml:space="preserve"> ()</v>
      </c>
      <c r="K333" s="34"/>
    </row>
    <row r="334" spans="1:11" s="32" customFormat="1" x14ac:dyDescent="0.3">
      <c r="A334" s="32" t="str">
        <f t="shared" si="16"/>
        <v xml:space="preserve"> ()</v>
      </c>
      <c r="D334" s="36"/>
      <c r="F334" s="32" t="str">
        <f t="shared" si="17"/>
        <v xml:space="preserve"> ()</v>
      </c>
      <c r="G334" s="32" t="str">
        <f t="shared" si="18"/>
        <v xml:space="preserve"> ()</v>
      </c>
      <c r="K334" s="34"/>
    </row>
    <row r="335" spans="1:11" s="32" customFormat="1" x14ac:dyDescent="0.3">
      <c r="A335" s="32" t="str">
        <f t="shared" si="16"/>
        <v xml:space="preserve"> ()</v>
      </c>
      <c r="D335" s="36"/>
      <c r="F335" s="32" t="str">
        <f t="shared" si="17"/>
        <v xml:space="preserve"> ()</v>
      </c>
      <c r="G335" s="32" t="str">
        <f t="shared" si="18"/>
        <v xml:space="preserve"> ()</v>
      </c>
      <c r="K335" s="34"/>
    </row>
    <row r="336" spans="1:11" s="32" customFormat="1" x14ac:dyDescent="0.3">
      <c r="A336" s="32" t="str">
        <f t="shared" si="16"/>
        <v xml:space="preserve"> ()</v>
      </c>
      <c r="D336" s="36"/>
      <c r="F336" s="32" t="str">
        <f t="shared" si="17"/>
        <v xml:space="preserve"> ()</v>
      </c>
      <c r="G336" s="32" t="str">
        <f t="shared" si="18"/>
        <v xml:space="preserve"> ()</v>
      </c>
      <c r="K336" s="34"/>
    </row>
    <row r="337" spans="1:11" s="32" customFormat="1" x14ac:dyDescent="0.3">
      <c r="A337" s="32" t="str">
        <f t="shared" si="16"/>
        <v xml:space="preserve"> ()</v>
      </c>
      <c r="D337" s="36"/>
      <c r="F337" s="32" t="str">
        <f t="shared" si="17"/>
        <v xml:space="preserve"> ()</v>
      </c>
      <c r="G337" s="32" t="str">
        <f t="shared" si="18"/>
        <v xml:space="preserve"> ()</v>
      </c>
      <c r="K337" s="34"/>
    </row>
    <row r="338" spans="1:11" s="32" customFormat="1" x14ac:dyDescent="0.3">
      <c r="A338" s="32" t="str">
        <f t="shared" si="16"/>
        <v xml:space="preserve"> ()</v>
      </c>
      <c r="D338" s="36"/>
      <c r="F338" s="32" t="str">
        <f t="shared" si="17"/>
        <v xml:space="preserve"> ()</v>
      </c>
      <c r="G338" s="32" t="str">
        <f t="shared" si="18"/>
        <v xml:space="preserve"> ()</v>
      </c>
      <c r="K338" s="34"/>
    </row>
    <row r="339" spans="1:11" s="32" customFormat="1" x14ac:dyDescent="0.3">
      <c r="A339" s="32" t="str">
        <f t="shared" si="16"/>
        <v xml:space="preserve"> ()</v>
      </c>
      <c r="D339" s="36"/>
      <c r="F339" s="32" t="str">
        <f t="shared" si="17"/>
        <v xml:space="preserve"> ()</v>
      </c>
      <c r="G339" s="32" t="str">
        <f t="shared" si="18"/>
        <v xml:space="preserve"> ()</v>
      </c>
      <c r="K339" s="34"/>
    </row>
    <row r="340" spans="1:11" s="32" customFormat="1" x14ac:dyDescent="0.3">
      <c r="A340" s="32" t="str">
        <f t="shared" si="16"/>
        <v xml:space="preserve"> ()</v>
      </c>
      <c r="D340" s="36"/>
      <c r="F340" s="32" t="str">
        <f t="shared" si="17"/>
        <v xml:space="preserve"> ()</v>
      </c>
      <c r="G340" s="32" t="str">
        <f t="shared" si="18"/>
        <v xml:space="preserve"> ()</v>
      </c>
      <c r="K340" s="34"/>
    </row>
    <row r="341" spans="1:11" s="32" customFormat="1" x14ac:dyDescent="0.3">
      <c r="A341" s="32" t="str">
        <f t="shared" si="16"/>
        <v xml:space="preserve"> ()</v>
      </c>
      <c r="D341" s="36"/>
      <c r="F341" s="32" t="str">
        <f t="shared" si="17"/>
        <v xml:space="preserve"> ()</v>
      </c>
      <c r="G341" s="32" t="str">
        <f t="shared" si="18"/>
        <v xml:space="preserve"> ()</v>
      </c>
      <c r="K341" s="34"/>
    </row>
    <row r="342" spans="1:11" s="32" customFormat="1" x14ac:dyDescent="0.3">
      <c r="A342" s="32" t="str">
        <f t="shared" si="16"/>
        <v xml:space="preserve"> ()</v>
      </c>
      <c r="D342" s="36"/>
      <c r="F342" s="32" t="str">
        <f t="shared" si="17"/>
        <v xml:space="preserve"> ()</v>
      </c>
      <c r="G342" s="32" t="str">
        <f t="shared" si="18"/>
        <v xml:space="preserve"> ()</v>
      </c>
      <c r="K342" s="34"/>
    </row>
    <row r="343" spans="1:11" s="32" customFormat="1" x14ac:dyDescent="0.3">
      <c r="A343" s="32" t="str">
        <f t="shared" si="16"/>
        <v xml:space="preserve"> ()</v>
      </c>
      <c r="D343" s="36"/>
      <c r="F343" s="32" t="str">
        <f t="shared" si="17"/>
        <v xml:space="preserve"> ()</v>
      </c>
      <c r="G343" s="32" t="str">
        <f t="shared" si="18"/>
        <v xml:space="preserve"> ()</v>
      </c>
      <c r="K343" s="34"/>
    </row>
    <row r="344" spans="1:11" s="32" customFormat="1" x14ac:dyDescent="0.3">
      <c r="A344" s="32" t="str">
        <f t="shared" si="16"/>
        <v xml:space="preserve"> ()</v>
      </c>
      <c r="D344" s="36"/>
      <c r="F344" s="32" t="str">
        <f t="shared" si="17"/>
        <v xml:space="preserve"> ()</v>
      </c>
      <c r="G344" s="32" t="str">
        <f t="shared" si="18"/>
        <v xml:space="preserve"> ()</v>
      </c>
      <c r="K344" s="34"/>
    </row>
    <row r="345" spans="1:11" s="32" customFormat="1" x14ac:dyDescent="0.3">
      <c r="A345" s="32" t="str">
        <f t="shared" si="16"/>
        <v xml:space="preserve"> ()</v>
      </c>
      <c r="D345" s="36"/>
      <c r="F345" s="32" t="str">
        <f t="shared" si="17"/>
        <v xml:space="preserve"> ()</v>
      </c>
      <c r="G345" s="32" t="str">
        <f t="shared" si="18"/>
        <v xml:space="preserve"> ()</v>
      </c>
      <c r="K345" s="34"/>
    </row>
    <row r="346" spans="1:11" s="32" customFormat="1" x14ac:dyDescent="0.3">
      <c r="A346" s="32" t="str">
        <f t="shared" si="16"/>
        <v xml:space="preserve"> ()</v>
      </c>
      <c r="D346" s="36"/>
      <c r="F346" s="32" t="str">
        <f t="shared" si="17"/>
        <v xml:space="preserve"> ()</v>
      </c>
      <c r="G346" s="32" t="str">
        <f t="shared" si="18"/>
        <v xml:space="preserve"> ()</v>
      </c>
      <c r="K346" s="34"/>
    </row>
    <row r="347" spans="1:11" s="32" customFormat="1" x14ac:dyDescent="0.3">
      <c r="A347" s="32" t="str">
        <f t="shared" si="16"/>
        <v xml:space="preserve"> ()</v>
      </c>
      <c r="D347" s="36"/>
      <c r="F347" s="32" t="str">
        <f t="shared" si="17"/>
        <v xml:space="preserve"> ()</v>
      </c>
      <c r="G347" s="32" t="str">
        <f t="shared" si="18"/>
        <v xml:space="preserve"> ()</v>
      </c>
      <c r="K347" s="34"/>
    </row>
    <row r="348" spans="1:11" s="32" customFormat="1" x14ac:dyDescent="0.3">
      <c r="A348" s="32" t="str">
        <f t="shared" si="16"/>
        <v xml:space="preserve"> ()</v>
      </c>
      <c r="D348" s="36"/>
      <c r="F348" s="32" t="str">
        <f t="shared" si="17"/>
        <v xml:space="preserve"> ()</v>
      </c>
      <c r="G348" s="32" t="str">
        <f t="shared" si="18"/>
        <v xml:space="preserve"> ()</v>
      </c>
      <c r="K348" s="34"/>
    </row>
    <row r="349" spans="1:11" s="32" customFormat="1" x14ac:dyDescent="0.3">
      <c r="A349" s="32" t="str">
        <f t="shared" si="16"/>
        <v xml:space="preserve"> ()</v>
      </c>
      <c r="B349" s="35"/>
      <c r="C349" s="35"/>
      <c r="D349" s="36"/>
      <c r="E349" s="35"/>
      <c r="F349" s="32" t="str">
        <f t="shared" si="17"/>
        <v xml:space="preserve"> ()</v>
      </c>
      <c r="G349" s="32" t="str">
        <f t="shared" si="18"/>
        <v xml:space="preserve"> ()</v>
      </c>
      <c r="K349" s="34"/>
    </row>
    <row r="350" spans="1:11" s="32" customFormat="1" x14ac:dyDescent="0.3">
      <c r="A350" s="32" t="str">
        <f t="shared" si="16"/>
        <v xml:space="preserve"> ()</v>
      </c>
      <c r="B350" s="35"/>
      <c r="C350" s="35"/>
      <c r="D350" s="36"/>
      <c r="E350" s="35"/>
      <c r="F350" s="32" t="str">
        <f t="shared" si="17"/>
        <v xml:space="preserve"> ()</v>
      </c>
      <c r="G350" s="32" t="str">
        <f t="shared" si="18"/>
        <v xml:space="preserve"> ()</v>
      </c>
      <c r="K350" s="34"/>
    </row>
    <row r="351" spans="1:11" s="32" customFormat="1" x14ac:dyDescent="0.3">
      <c r="A351" s="32" t="str">
        <f t="shared" si="16"/>
        <v xml:space="preserve"> ()</v>
      </c>
      <c r="B351" s="35"/>
      <c r="C351" s="35"/>
      <c r="D351" s="36"/>
      <c r="E351" s="35"/>
      <c r="F351" s="32" t="str">
        <f t="shared" si="17"/>
        <v xml:space="preserve"> ()</v>
      </c>
      <c r="G351" s="32" t="str">
        <f t="shared" si="18"/>
        <v xml:space="preserve"> ()</v>
      </c>
      <c r="K351" s="34"/>
    </row>
    <row r="352" spans="1:11" s="32" customFormat="1" x14ac:dyDescent="0.3">
      <c r="A352" s="32" t="str">
        <f t="shared" si="16"/>
        <v xml:space="preserve"> ()</v>
      </c>
      <c r="B352" s="35"/>
      <c r="C352" s="26"/>
      <c r="D352" s="36"/>
      <c r="E352" s="35"/>
      <c r="F352" s="32" t="str">
        <f t="shared" si="17"/>
        <v xml:space="preserve"> ()</v>
      </c>
      <c r="G352" s="32" t="str">
        <f t="shared" si="18"/>
        <v xml:space="preserve"> ()</v>
      </c>
      <c r="K352" s="34"/>
    </row>
    <row r="353" spans="1:11" s="32" customFormat="1" x14ac:dyDescent="0.3">
      <c r="A353" s="32" t="str">
        <f t="shared" si="16"/>
        <v xml:space="preserve"> ()</v>
      </c>
      <c r="D353" s="36"/>
      <c r="F353" s="32" t="str">
        <f t="shared" si="17"/>
        <v xml:space="preserve"> ()</v>
      </c>
      <c r="G353" s="32" t="str">
        <f t="shared" si="18"/>
        <v xml:space="preserve"> ()</v>
      </c>
      <c r="K353" s="34"/>
    </row>
    <row r="354" spans="1:11" s="32" customFormat="1" x14ac:dyDescent="0.3">
      <c r="A354" s="32" t="str">
        <f t="shared" si="16"/>
        <v xml:space="preserve"> ()</v>
      </c>
      <c r="D354" s="36"/>
      <c r="F354" s="32" t="str">
        <f t="shared" si="17"/>
        <v xml:space="preserve"> ()</v>
      </c>
      <c r="G354" s="32" t="str">
        <f t="shared" si="18"/>
        <v xml:space="preserve"> ()</v>
      </c>
      <c r="K354" s="34"/>
    </row>
    <row r="355" spans="1:11" s="32" customFormat="1" x14ac:dyDescent="0.3">
      <c r="A355" s="32" t="str">
        <f t="shared" si="16"/>
        <v xml:space="preserve"> ()</v>
      </c>
      <c r="B355" s="35"/>
      <c r="C355" s="35"/>
      <c r="D355" s="36"/>
      <c r="F355" s="32" t="str">
        <f t="shared" si="17"/>
        <v xml:space="preserve"> ()</v>
      </c>
      <c r="G355" s="32" t="str">
        <f t="shared" si="18"/>
        <v xml:space="preserve"> ()</v>
      </c>
      <c r="K355" s="34"/>
    </row>
    <row r="356" spans="1:11" s="32" customFormat="1" x14ac:dyDescent="0.3">
      <c r="A356" s="32" t="str">
        <f t="shared" si="16"/>
        <v xml:space="preserve"> ()</v>
      </c>
      <c r="B356" s="35"/>
      <c r="C356" s="35"/>
      <c r="D356" s="36"/>
      <c r="F356" s="32" t="str">
        <f t="shared" si="17"/>
        <v xml:space="preserve"> ()</v>
      </c>
      <c r="G356" s="32" t="str">
        <f t="shared" si="18"/>
        <v xml:space="preserve"> ()</v>
      </c>
      <c r="K356" s="34"/>
    </row>
    <row r="357" spans="1:11" s="32" customFormat="1" x14ac:dyDescent="0.3">
      <c r="A357" s="32" t="str">
        <f t="shared" si="16"/>
        <v xml:space="preserve"> ()</v>
      </c>
      <c r="B357" s="35"/>
      <c r="C357" s="35"/>
      <c r="D357" s="36"/>
      <c r="F357" s="32" t="str">
        <f t="shared" si="17"/>
        <v xml:space="preserve"> ()</v>
      </c>
      <c r="G357" s="32" t="str">
        <f t="shared" si="18"/>
        <v xml:space="preserve"> ()</v>
      </c>
      <c r="K357" s="34"/>
    </row>
    <row r="358" spans="1:11" s="32" customFormat="1" x14ac:dyDescent="0.3">
      <c r="A358" s="32" t="str">
        <f t="shared" si="16"/>
        <v xml:space="preserve"> ()</v>
      </c>
      <c r="B358" s="35"/>
      <c r="C358" s="35"/>
      <c r="D358" s="36"/>
      <c r="F358" s="32" t="str">
        <f t="shared" si="17"/>
        <v xml:space="preserve"> ()</v>
      </c>
      <c r="G358" s="32" t="str">
        <f t="shared" si="18"/>
        <v xml:space="preserve"> ()</v>
      </c>
      <c r="K358" s="34"/>
    </row>
    <row r="359" spans="1:11" s="32" customFormat="1" x14ac:dyDescent="0.3">
      <c r="A359" s="32" t="str">
        <f t="shared" si="16"/>
        <v xml:space="preserve"> ()</v>
      </c>
      <c r="D359" s="36"/>
      <c r="F359" s="32" t="str">
        <f t="shared" si="17"/>
        <v xml:space="preserve"> ()</v>
      </c>
      <c r="G359" s="32" t="str">
        <f t="shared" si="18"/>
        <v xml:space="preserve"> ()</v>
      </c>
      <c r="K359" s="34"/>
    </row>
    <row r="360" spans="1:11" s="32" customFormat="1" x14ac:dyDescent="0.3">
      <c r="A360" s="32" t="str">
        <f t="shared" si="16"/>
        <v xml:space="preserve"> ()</v>
      </c>
      <c r="B360" s="35"/>
      <c r="C360" s="35"/>
      <c r="D360" s="36"/>
      <c r="F360" s="32" t="str">
        <f t="shared" si="17"/>
        <v xml:space="preserve"> ()</v>
      </c>
      <c r="G360" s="32" t="str">
        <f t="shared" si="18"/>
        <v xml:space="preserve"> ()</v>
      </c>
      <c r="K360" s="34"/>
    </row>
    <row r="361" spans="1:11" s="32" customFormat="1" x14ac:dyDescent="0.3">
      <c r="A361" s="32" t="str">
        <f t="shared" si="16"/>
        <v xml:space="preserve"> ()</v>
      </c>
      <c r="D361" s="36"/>
      <c r="F361" s="32" t="str">
        <f t="shared" si="17"/>
        <v xml:space="preserve"> ()</v>
      </c>
      <c r="G361" s="32" t="str">
        <f t="shared" si="18"/>
        <v xml:space="preserve"> ()</v>
      </c>
      <c r="K361" s="34"/>
    </row>
    <row r="362" spans="1:11" s="32" customFormat="1" x14ac:dyDescent="0.3">
      <c r="A362" s="32" t="str">
        <f t="shared" si="16"/>
        <v xml:space="preserve"> ()</v>
      </c>
      <c r="B362" s="35"/>
      <c r="C362" s="35"/>
      <c r="D362" s="36"/>
      <c r="F362" s="32" t="str">
        <f t="shared" si="17"/>
        <v xml:space="preserve"> ()</v>
      </c>
      <c r="G362" s="32" t="str">
        <f t="shared" si="18"/>
        <v xml:space="preserve"> ()</v>
      </c>
      <c r="K362" s="34"/>
    </row>
    <row r="363" spans="1:11" s="32" customFormat="1" x14ac:dyDescent="0.3">
      <c r="A363" s="32" t="str">
        <f t="shared" si="16"/>
        <v xml:space="preserve"> ()</v>
      </c>
      <c r="D363" s="36"/>
      <c r="F363" s="32" t="str">
        <f t="shared" si="17"/>
        <v xml:space="preserve"> ()</v>
      </c>
      <c r="G363" s="32" t="str">
        <f t="shared" si="18"/>
        <v xml:space="preserve"> ()</v>
      </c>
      <c r="K363" s="34"/>
    </row>
    <row r="364" spans="1:11" s="32" customFormat="1" x14ac:dyDescent="0.3">
      <c r="A364" s="32" t="str">
        <f t="shared" si="16"/>
        <v xml:space="preserve"> ()</v>
      </c>
      <c r="D364" s="36"/>
      <c r="F364" s="32" t="str">
        <f t="shared" si="17"/>
        <v xml:space="preserve"> ()</v>
      </c>
      <c r="G364" s="32" t="str">
        <f t="shared" si="18"/>
        <v xml:space="preserve"> ()</v>
      </c>
      <c r="K364" s="34"/>
    </row>
    <row r="365" spans="1:11" s="32" customFormat="1" x14ac:dyDescent="0.3">
      <c r="A365" s="32" t="str">
        <f t="shared" si="16"/>
        <v xml:space="preserve"> ()</v>
      </c>
      <c r="B365" s="35"/>
      <c r="C365" s="35"/>
      <c r="D365" s="36"/>
      <c r="F365" s="32" t="str">
        <f t="shared" si="17"/>
        <v xml:space="preserve"> ()</v>
      </c>
      <c r="G365" s="32" t="str">
        <f t="shared" si="18"/>
        <v xml:space="preserve"> ()</v>
      </c>
      <c r="K365" s="34"/>
    </row>
    <row r="366" spans="1:11" s="32" customFormat="1" x14ac:dyDescent="0.3">
      <c r="A366" s="32" t="str">
        <f t="shared" si="16"/>
        <v xml:space="preserve"> ()</v>
      </c>
      <c r="B366" s="35"/>
      <c r="C366" s="35"/>
      <c r="D366" s="36"/>
      <c r="F366" s="32" t="str">
        <f t="shared" si="17"/>
        <v xml:space="preserve"> ()</v>
      </c>
      <c r="G366" s="32" t="str">
        <f t="shared" si="18"/>
        <v xml:space="preserve"> ()</v>
      </c>
      <c r="K366" s="34"/>
    </row>
    <row r="367" spans="1:11" s="32" customFormat="1" x14ac:dyDescent="0.3">
      <c r="A367" s="32" t="str">
        <f t="shared" si="16"/>
        <v xml:space="preserve"> ()</v>
      </c>
      <c r="B367" s="35"/>
      <c r="C367" s="35"/>
      <c r="D367" s="36"/>
      <c r="F367" s="32" t="str">
        <f t="shared" si="17"/>
        <v xml:space="preserve"> ()</v>
      </c>
      <c r="G367" s="32" t="str">
        <f t="shared" si="18"/>
        <v xml:space="preserve"> ()</v>
      </c>
      <c r="K367" s="34"/>
    </row>
    <row r="368" spans="1:11" s="32" customFormat="1" x14ac:dyDescent="0.3">
      <c r="A368" s="32" t="str">
        <f t="shared" si="16"/>
        <v xml:space="preserve"> ()</v>
      </c>
      <c r="B368" s="35"/>
      <c r="C368" s="35"/>
      <c r="D368" s="36"/>
      <c r="F368" s="32" t="str">
        <f t="shared" si="17"/>
        <v xml:space="preserve"> ()</v>
      </c>
      <c r="G368" s="32" t="str">
        <f t="shared" si="18"/>
        <v xml:space="preserve"> ()</v>
      </c>
      <c r="K368" s="34"/>
    </row>
    <row r="369" spans="1:11" s="32" customFormat="1" x14ac:dyDescent="0.3">
      <c r="A369" s="32" t="str">
        <f t="shared" si="16"/>
        <v xml:space="preserve"> ()</v>
      </c>
      <c r="B369" s="35"/>
      <c r="C369" s="35"/>
      <c r="D369" s="36"/>
      <c r="F369" s="32" t="str">
        <f t="shared" si="17"/>
        <v xml:space="preserve"> ()</v>
      </c>
      <c r="G369" s="32" t="str">
        <f t="shared" si="18"/>
        <v xml:space="preserve"> ()</v>
      </c>
      <c r="K369" s="34"/>
    </row>
    <row r="370" spans="1:11" s="32" customFormat="1" x14ac:dyDescent="0.3">
      <c r="A370" s="32" t="str">
        <f t="shared" si="16"/>
        <v xml:space="preserve"> ()</v>
      </c>
      <c r="B370" s="35"/>
      <c r="C370" s="35"/>
      <c r="D370" s="36"/>
      <c r="F370" s="32" t="str">
        <f t="shared" si="17"/>
        <v xml:space="preserve"> ()</v>
      </c>
      <c r="G370" s="32" t="str">
        <f t="shared" si="18"/>
        <v xml:space="preserve"> ()</v>
      </c>
      <c r="K370" s="34"/>
    </row>
    <row r="371" spans="1:11" s="32" customFormat="1" x14ac:dyDescent="0.3">
      <c r="A371" s="32" t="str">
        <f t="shared" si="16"/>
        <v xml:space="preserve"> ()</v>
      </c>
      <c r="D371" s="36"/>
      <c r="F371" s="32" t="str">
        <f t="shared" si="17"/>
        <v xml:space="preserve"> ()</v>
      </c>
      <c r="G371" s="32" t="str">
        <f t="shared" si="18"/>
        <v xml:space="preserve"> ()</v>
      </c>
      <c r="K371" s="34"/>
    </row>
    <row r="372" spans="1:11" s="32" customFormat="1" x14ac:dyDescent="0.3">
      <c r="A372" s="32" t="str">
        <f t="shared" si="16"/>
        <v xml:space="preserve"> ()</v>
      </c>
      <c r="D372" s="36"/>
      <c r="F372" s="32" t="str">
        <f t="shared" si="17"/>
        <v xml:space="preserve"> ()</v>
      </c>
      <c r="G372" s="32" t="str">
        <f t="shared" si="18"/>
        <v xml:space="preserve"> ()</v>
      </c>
      <c r="K372" s="34"/>
    </row>
    <row r="373" spans="1:11" s="32" customFormat="1" x14ac:dyDescent="0.3">
      <c r="A373" s="32" t="str">
        <f t="shared" si="16"/>
        <v xml:space="preserve"> ()</v>
      </c>
      <c r="D373" s="36"/>
      <c r="F373" s="32" t="str">
        <f t="shared" si="17"/>
        <v xml:space="preserve"> ()</v>
      </c>
      <c r="G373" s="32" t="str">
        <f t="shared" si="18"/>
        <v xml:space="preserve"> ()</v>
      </c>
      <c r="K373" s="34"/>
    </row>
    <row r="374" spans="1:11" s="32" customFormat="1" x14ac:dyDescent="0.3">
      <c r="A374" s="32" t="str">
        <f t="shared" si="16"/>
        <v xml:space="preserve"> ()</v>
      </c>
      <c r="D374" s="36"/>
      <c r="F374" s="32" t="str">
        <f t="shared" si="17"/>
        <v xml:space="preserve"> ()</v>
      </c>
      <c r="G374" s="32" t="str">
        <f t="shared" si="18"/>
        <v xml:space="preserve"> ()</v>
      </c>
      <c r="K374" s="34"/>
    </row>
    <row r="375" spans="1:11" s="32" customFormat="1" x14ac:dyDescent="0.3">
      <c r="A375" s="32" t="str">
        <f t="shared" si="16"/>
        <v xml:space="preserve"> ()</v>
      </c>
      <c r="D375" s="36"/>
      <c r="F375" s="32" t="str">
        <f t="shared" si="17"/>
        <v xml:space="preserve"> ()</v>
      </c>
      <c r="G375" s="32" t="str">
        <f t="shared" si="18"/>
        <v xml:space="preserve"> ()</v>
      </c>
      <c r="K375" s="34"/>
    </row>
    <row r="376" spans="1:11" s="35" customFormat="1" x14ac:dyDescent="0.3">
      <c r="A376" s="32" t="str">
        <f t="shared" si="16"/>
        <v xml:space="preserve"> ()</v>
      </c>
      <c r="B376" s="32"/>
      <c r="C376" s="32"/>
      <c r="D376" s="36"/>
      <c r="E376" s="32"/>
      <c r="F376" s="32" t="str">
        <f t="shared" si="17"/>
        <v xml:space="preserve"> ()</v>
      </c>
      <c r="G376" s="32" t="str">
        <f t="shared" si="18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6"/>
        <v xml:space="preserve"> ()</v>
      </c>
      <c r="B377" s="32"/>
      <c r="C377" s="32"/>
      <c r="D377" s="36"/>
      <c r="E377" s="32"/>
      <c r="F377" s="32" t="str">
        <f t="shared" si="17"/>
        <v xml:space="preserve"> ()</v>
      </c>
      <c r="G377" s="32" t="str">
        <f t="shared" si="18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6"/>
        <v xml:space="preserve"> ()</v>
      </c>
      <c r="D378" s="36"/>
      <c r="F378" s="32" t="str">
        <f t="shared" si="17"/>
        <v xml:space="preserve"> ()</v>
      </c>
      <c r="G378" s="32" t="str">
        <f t="shared" si="18"/>
        <v xml:space="preserve"> ()</v>
      </c>
      <c r="K378" s="34"/>
    </row>
    <row r="379" spans="1:11" s="32" customFormat="1" x14ac:dyDescent="0.3">
      <c r="A379" s="32" t="str">
        <f t="shared" si="16"/>
        <v xml:space="preserve"> ()</v>
      </c>
      <c r="D379" s="36"/>
      <c r="F379" s="32" t="str">
        <f t="shared" si="17"/>
        <v xml:space="preserve"> ()</v>
      </c>
      <c r="G379" s="32" t="str">
        <f t="shared" si="18"/>
        <v xml:space="preserve"> ()</v>
      </c>
      <c r="K379" s="34"/>
    </row>
    <row r="380" spans="1:11" s="32" customFormat="1" x14ac:dyDescent="0.3">
      <c r="A380" s="32" t="str">
        <f t="shared" si="16"/>
        <v xml:space="preserve"> ()</v>
      </c>
      <c r="D380" s="36"/>
      <c r="F380" s="32" t="str">
        <f t="shared" si="17"/>
        <v xml:space="preserve"> ()</v>
      </c>
      <c r="G380" s="32" t="str">
        <f t="shared" si="18"/>
        <v xml:space="preserve"> ()</v>
      </c>
      <c r="K380" s="34"/>
    </row>
    <row r="381" spans="1:11" s="32" customFormat="1" x14ac:dyDescent="0.3">
      <c r="A381" s="32" t="str">
        <f t="shared" si="16"/>
        <v xml:space="preserve"> ()</v>
      </c>
      <c r="D381" s="36"/>
      <c r="F381" s="32" t="str">
        <f t="shared" si="17"/>
        <v xml:space="preserve"> ()</v>
      </c>
      <c r="G381" s="32" t="str">
        <f t="shared" si="18"/>
        <v xml:space="preserve"> ()</v>
      </c>
      <c r="K381" s="34"/>
    </row>
    <row r="382" spans="1:11" s="32" customFormat="1" x14ac:dyDescent="0.3">
      <c r="A382" s="32" t="str">
        <f t="shared" si="16"/>
        <v xml:space="preserve"> ()</v>
      </c>
      <c r="D382" s="36"/>
      <c r="F382" s="32" t="str">
        <f t="shared" si="17"/>
        <v xml:space="preserve"> ()</v>
      </c>
      <c r="G382" s="32" t="str">
        <f t="shared" si="18"/>
        <v xml:space="preserve"> ()</v>
      </c>
      <c r="K382" s="34"/>
    </row>
    <row r="383" spans="1:11" s="32" customFormat="1" x14ac:dyDescent="0.3">
      <c r="A383" s="32" t="str">
        <f t="shared" si="16"/>
        <v xml:space="preserve"> ()</v>
      </c>
      <c r="D383" s="36"/>
      <c r="F383" s="32" t="str">
        <f t="shared" si="17"/>
        <v xml:space="preserve"> ()</v>
      </c>
      <c r="G383" s="32" t="str">
        <f t="shared" si="18"/>
        <v xml:space="preserve"> ()</v>
      </c>
      <c r="K383" s="34"/>
    </row>
    <row r="384" spans="1:11" s="32" customFormat="1" x14ac:dyDescent="0.3">
      <c r="A384" s="32" t="str">
        <f t="shared" si="16"/>
        <v xml:space="preserve"> ()</v>
      </c>
      <c r="D384" s="36"/>
      <c r="F384" s="32" t="str">
        <f t="shared" si="17"/>
        <v xml:space="preserve"> ()</v>
      </c>
      <c r="G384" s="32" t="str">
        <f t="shared" si="18"/>
        <v xml:space="preserve"> ()</v>
      </c>
      <c r="K384" s="34"/>
    </row>
    <row r="385" spans="1:11" s="32" customFormat="1" x14ac:dyDescent="0.3">
      <c r="A385" s="32" t="str">
        <f t="shared" si="16"/>
        <v xml:space="preserve"> ()</v>
      </c>
      <c r="B385" s="35"/>
      <c r="D385" s="36"/>
      <c r="F385" s="32" t="str">
        <f t="shared" si="17"/>
        <v xml:space="preserve"> ()</v>
      </c>
      <c r="G385" s="32" t="str">
        <f t="shared" si="18"/>
        <v xml:space="preserve"> ()</v>
      </c>
      <c r="K385" s="34"/>
    </row>
    <row r="386" spans="1:11" s="32" customFormat="1" x14ac:dyDescent="0.3">
      <c r="A386" s="32" t="str">
        <f t="shared" si="16"/>
        <v xml:space="preserve"> ()</v>
      </c>
      <c r="B386" s="35"/>
      <c r="D386" s="36"/>
      <c r="F386" s="32" t="str">
        <f t="shared" si="17"/>
        <v xml:space="preserve"> ()</v>
      </c>
      <c r="G386" s="32" t="str">
        <f t="shared" si="18"/>
        <v xml:space="preserve"> ()</v>
      </c>
      <c r="K386" s="34"/>
    </row>
    <row r="387" spans="1:11" s="32" customFormat="1" x14ac:dyDescent="0.3">
      <c r="A387" s="32" t="str">
        <f t="shared" si="16"/>
        <v xml:space="preserve"> ()</v>
      </c>
      <c r="B387" s="35"/>
      <c r="C387" s="35"/>
      <c r="D387" s="36"/>
      <c r="F387" s="32" t="str">
        <f t="shared" si="17"/>
        <v xml:space="preserve"> ()</v>
      </c>
      <c r="G387" s="32" t="str">
        <f t="shared" si="18"/>
        <v xml:space="preserve"> ()</v>
      </c>
      <c r="K387" s="34"/>
    </row>
    <row r="388" spans="1:11" s="32" customFormat="1" x14ac:dyDescent="0.3">
      <c r="A388" s="32" t="str">
        <f t="shared" si="16"/>
        <v xml:space="preserve"> ()</v>
      </c>
      <c r="B388" s="35"/>
      <c r="C388" s="35"/>
      <c r="D388" s="36"/>
      <c r="F388" s="32" t="str">
        <f t="shared" si="17"/>
        <v xml:space="preserve"> ()</v>
      </c>
      <c r="G388" s="32" t="str">
        <f t="shared" si="18"/>
        <v xml:space="preserve"> ()</v>
      </c>
      <c r="K388" s="34"/>
    </row>
    <row r="389" spans="1:11" s="32" customFormat="1" x14ac:dyDescent="0.3">
      <c r="A389" s="32" t="str">
        <f t="shared" si="16"/>
        <v xml:space="preserve"> ()</v>
      </c>
      <c r="D389" s="36"/>
      <c r="F389" s="32" t="str">
        <f t="shared" si="17"/>
        <v xml:space="preserve"> ()</v>
      </c>
      <c r="G389" s="32" t="str">
        <f t="shared" si="18"/>
        <v xml:space="preserve"> ()</v>
      </c>
      <c r="K389" s="34"/>
    </row>
    <row r="390" spans="1:11" s="32" customFormat="1" x14ac:dyDescent="0.3">
      <c r="A390" s="32" t="str">
        <f t="shared" si="16"/>
        <v xml:space="preserve"> ()</v>
      </c>
      <c r="D390" s="36"/>
      <c r="F390" s="32" t="str">
        <f t="shared" si="17"/>
        <v xml:space="preserve"> ()</v>
      </c>
      <c r="G390" s="32" t="str">
        <f t="shared" si="18"/>
        <v xml:space="preserve"> ()</v>
      </c>
      <c r="K390" s="34"/>
    </row>
    <row r="391" spans="1:11" s="32" customFormat="1" x14ac:dyDescent="0.3">
      <c r="A391" s="32" t="str">
        <f t="shared" si="16"/>
        <v xml:space="preserve"> ()</v>
      </c>
      <c r="D391" s="36"/>
      <c r="F391" s="32" t="str">
        <f t="shared" si="17"/>
        <v xml:space="preserve"> ()</v>
      </c>
      <c r="G391" s="32" t="str">
        <f t="shared" si="18"/>
        <v xml:space="preserve"> ()</v>
      </c>
      <c r="K391" s="34"/>
    </row>
    <row r="392" spans="1:11" s="32" customFormat="1" x14ac:dyDescent="0.3">
      <c r="A392" s="32" t="str">
        <f t="shared" si="16"/>
        <v xml:space="preserve"> ()</v>
      </c>
      <c r="B392" s="35"/>
      <c r="C392" s="35"/>
      <c r="D392" s="36"/>
      <c r="F392" s="32" t="str">
        <f t="shared" si="17"/>
        <v xml:space="preserve"> ()</v>
      </c>
      <c r="G392" s="32" t="str">
        <f t="shared" si="18"/>
        <v xml:space="preserve"> ()</v>
      </c>
      <c r="K392" s="34"/>
    </row>
    <row r="393" spans="1:11" s="32" customFormat="1" x14ac:dyDescent="0.3">
      <c r="A393" s="32" t="str">
        <f t="shared" si="16"/>
        <v xml:space="preserve"> ()</v>
      </c>
      <c r="B393" s="35"/>
      <c r="C393" s="35"/>
      <c r="D393" s="36"/>
      <c r="F393" s="32" t="str">
        <f t="shared" si="17"/>
        <v xml:space="preserve"> ()</v>
      </c>
      <c r="G393" s="32" t="str">
        <f t="shared" si="18"/>
        <v xml:space="preserve"> ()</v>
      </c>
      <c r="K393" s="34"/>
    </row>
    <row r="394" spans="1:11" s="32" customFormat="1" x14ac:dyDescent="0.3">
      <c r="A394" s="32" t="str">
        <f t="shared" ref="A394:A457" si="19">CONCATENATE(B394," ","(",D394,")")</f>
        <v xml:space="preserve"> ()</v>
      </c>
      <c r="D394" s="36"/>
      <c r="F394" s="32" t="str">
        <f t="shared" si="17"/>
        <v xml:space="preserve"> ()</v>
      </c>
      <c r="G394" s="32" t="str">
        <f t="shared" si="18"/>
        <v xml:space="preserve"> ()</v>
      </c>
      <c r="K394" s="34"/>
    </row>
    <row r="395" spans="1:11" s="32" customFormat="1" x14ac:dyDescent="0.3">
      <c r="A395" s="32" t="str">
        <f t="shared" si="19"/>
        <v xml:space="preserve"> ()</v>
      </c>
      <c r="B395" s="35"/>
      <c r="D395" s="36"/>
      <c r="F395" s="32" t="str">
        <f t="shared" ref="F395:F458" si="20">CONCATENATE(D395," ","(",B395,")")</f>
        <v xml:space="preserve"> ()</v>
      </c>
      <c r="G395" s="32" t="str">
        <f t="shared" ref="G395:G458" si="21">CONCATENATE(E395," ","(",C395,")")</f>
        <v xml:space="preserve"> ()</v>
      </c>
      <c r="K395" s="34"/>
    </row>
    <row r="396" spans="1:11" s="32" customFormat="1" x14ac:dyDescent="0.3">
      <c r="A396" s="32" t="str">
        <f t="shared" si="19"/>
        <v xml:space="preserve"> ()</v>
      </c>
      <c r="D396" s="36"/>
      <c r="F396" s="32" t="str">
        <f t="shared" si="20"/>
        <v xml:space="preserve"> ()</v>
      </c>
      <c r="G396" s="32" t="str">
        <f t="shared" si="21"/>
        <v xml:space="preserve"> ()</v>
      </c>
      <c r="K396" s="34"/>
    </row>
    <row r="397" spans="1:11" s="32" customFormat="1" x14ac:dyDescent="0.3">
      <c r="A397" s="32" t="str">
        <f t="shared" si="19"/>
        <v xml:space="preserve"> ()</v>
      </c>
      <c r="D397" s="36"/>
      <c r="F397" s="32" t="str">
        <f t="shared" si="20"/>
        <v xml:space="preserve"> ()</v>
      </c>
      <c r="G397" s="32" t="str">
        <f t="shared" si="21"/>
        <v xml:space="preserve"> ()</v>
      </c>
      <c r="K397" s="34"/>
    </row>
    <row r="398" spans="1:11" s="32" customFormat="1" x14ac:dyDescent="0.3">
      <c r="A398" s="32" t="str">
        <f t="shared" si="19"/>
        <v xml:space="preserve"> ()</v>
      </c>
      <c r="D398" s="36"/>
      <c r="F398" s="32" t="str">
        <f t="shared" si="20"/>
        <v xml:space="preserve"> ()</v>
      </c>
      <c r="G398" s="32" t="str">
        <f t="shared" si="21"/>
        <v xml:space="preserve"> ()</v>
      </c>
      <c r="K398" s="34"/>
    </row>
    <row r="399" spans="1:11" s="32" customFormat="1" x14ac:dyDescent="0.3">
      <c r="A399" s="32" t="str">
        <f t="shared" si="19"/>
        <v xml:space="preserve"> ()</v>
      </c>
      <c r="D399" s="36"/>
      <c r="F399" s="32" t="str">
        <f t="shared" si="20"/>
        <v xml:space="preserve"> ()</v>
      </c>
      <c r="G399" s="32" t="str">
        <f t="shared" si="21"/>
        <v xml:space="preserve"> ()</v>
      </c>
      <c r="K399" s="34"/>
    </row>
    <row r="400" spans="1:11" s="35" customFormat="1" x14ac:dyDescent="0.3">
      <c r="A400" s="32" t="str">
        <f t="shared" si="19"/>
        <v xml:space="preserve"> ()</v>
      </c>
      <c r="B400" s="32"/>
      <c r="C400" s="32"/>
      <c r="D400" s="36"/>
      <c r="E400" s="32"/>
      <c r="F400" s="32" t="str">
        <f t="shared" si="20"/>
        <v xml:space="preserve"> ()</v>
      </c>
      <c r="G400" s="32" t="str">
        <f t="shared" si="21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19"/>
        <v xml:space="preserve"> ()</v>
      </c>
      <c r="D401" s="36"/>
      <c r="F401" s="32" t="str">
        <f t="shared" si="20"/>
        <v xml:space="preserve"> ()</v>
      </c>
      <c r="G401" s="32" t="str">
        <f t="shared" si="21"/>
        <v xml:space="preserve"> ()</v>
      </c>
      <c r="K401" s="34"/>
    </row>
    <row r="402" spans="1:11" s="32" customFormat="1" x14ac:dyDescent="0.3">
      <c r="A402" s="32" t="str">
        <f t="shared" si="19"/>
        <v xml:space="preserve"> ()</v>
      </c>
      <c r="D402" s="36"/>
      <c r="F402" s="32" t="str">
        <f t="shared" si="20"/>
        <v xml:space="preserve"> ()</v>
      </c>
      <c r="G402" s="32" t="str">
        <f t="shared" si="21"/>
        <v xml:space="preserve"> ()</v>
      </c>
      <c r="K402" s="34"/>
    </row>
    <row r="403" spans="1:11" s="32" customFormat="1" x14ac:dyDescent="0.3">
      <c r="A403" s="32" t="str">
        <f t="shared" si="19"/>
        <v xml:space="preserve"> ()</v>
      </c>
      <c r="D403" s="36"/>
      <c r="F403" s="32" t="str">
        <f t="shared" si="20"/>
        <v xml:space="preserve"> ()</v>
      </c>
      <c r="G403" s="32" t="str">
        <f t="shared" si="21"/>
        <v xml:space="preserve"> ()</v>
      </c>
      <c r="K403" s="34"/>
    </row>
    <row r="404" spans="1:11" s="32" customFormat="1" x14ac:dyDescent="0.3">
      <c r="A404" s="32" t="str">
        <f t="shared" si="19"/>
        <v xml:space="preserve"> ()</v>
      </c>
      <c r="D404" s="36"/>
      <c r="F404" s="32" t="str">
        <f t="shared" si="20"/>
        <v xml:space="preserve"> ()</v>
      </c>
      <c r="G404" s="32" t="str">
        <f t="shared" si="21"/>
        <v xml:space="preserve"> ()</v>
      </c>
      <c r="K404" s="34"/>
    </row>
    <row r="405" spans="1:11" s="32" customFormat="1" x14ac:dyDescent="0.3">
      <c r="A405" s="32" t="str">
        <f t="shared" si="19"/>
        <v xml:space="preserve"> ()</v>
      </c>
      <c r="D405" s="36"/>
      <c r="F405" s="32" t="str">
        <f t="shared" si="20"/>
        <v xml:space="preserve"> ()</v>
      </c>
      <c r="G405" s="32" t="str">
        <f t="shared" si="21"/>
        <v xml:space="preserve"> ()</v>
      </c>
      <c r="K405" s="34"/>
    </row>
    <row r="406" spans="1:11" s="32" customFormat="1" x14ac:dyDescent="0.3">
      <c r="A406" s="32" t="str">
        <f t="shared" si="19"/>
        <v xml:space="preserve"> ()</v>
      </c>
      <c r="D406" s="36"/>
      <c r="F406" s="32" t="str">
        <f t="shared" si="20"/>
        <v xml:space="preserve"> ()</v>
      </c>
      <c r="G406" s="32" t="str">
        <f t="shared" si="21"/>
        <v xml:space="preserve"> ()</v>
      </c>
      <c r="K406" s="34"/>
    </row>
    <row r="407" spans="1:11" s="32" customFormat="1" x14ac:dyDescent="0.3">
      <c r="A407" s="32" t="str">
        <f t="shared" si="19"/>
        <v xml:space="preserve"> ()</v>
      </c>
      <c r="D407" s="36"/>
      <c r="F407" s="32" t="str">
        <f t="shared" si="20"/>
        <v xml:space="preserve"> ()</v>
      </c>
      <c r="G407" s="32" t="str">
        <f t="shared" si="21"/>
        <v xml:space="preserve"> ()</v>
      </c>
      <c r="K407" s="34"/>
    </row>
    <row r="408" spans="1:11" s="32" customFormat="1" x14ac:dyDescent="0.3">
      <c r="A408" s="32" t="str">
        <f t="shared" si="19"/>
        <v xml:space="preserve"> ()</v>
      </c>
      <c r="D408" s="36"/>
      <c r="F408" s="32" t="str">
        <f t="shared" si="20"/>
        <v xml:space="preserve"> ()</v>
      </c>
      <c r="G408" s="32" t="str">
        <f t="shared" si="21"/>
        <v xml:space="preserve"> ()</v>
      </c>
      <c r="K408" s="34"/>
    </row>
    <row r="409" spans="1:11" s="32" customFormat="1" x14ac:dyDescent="0.3">
      <c r="A409" s="32" t="str">
        <f t="shared" si="19"/>
        <v xml:space="preserve"> ()</v>
      </c>
      <c r="B409" s="35"/>
      <c r="C409" s="35"/>
      <c r="D409" s="36"/>
      <c r="F409" s="32" t="str">
        <f t="shared" si="20"/>
        <v xml:space="preserve"> ()</v>
      </c>
      <c r="G409" s="32" t="str">
        <f t="shared" si="21"/>
        <v xml:space="preserve"> ()</v>
      </c>
      <c r="K409" s="34"/>
    </row>
    <row r="410" spans="1:11" s="32" customFormat="1" x14ac:dyDescent="0.3">
      <c r="A410" s="32" t="str">
        <f t="shared" si="19"/>
        <v xml:space="preserve"> ()</v>
      </c>
      <c r="D410" s="36"/>
      <c r="F410" s="32" t="str">
        <f t="shared" si="20"/>
        <v xml:space="preserve"> ()</v>
      </c>
      <c r="G410" s="32" t="str">
        <f t="shared" si="21"/>
        <v xml:space="preserve"> ()</v>
      </c>
      <c r="K410" s="34"/>
    </row>
    <row r="411" spans="1:11" s="32" customFormat="1" x14ac:dyDescent="0.3">
      <c r="A411" s="32" t="str">
        <f t="shared" si="19"/>
        <v xml:space="preserve"> ()</v>
      </c>
      <c r="D411" s="36"/>
      <c r="F411" s="32" t="str">
        <f t="shared" si="20"/>
        <v xml:space="preserve"> ()</v>
      </c>
      <c r="G411" s="32" t="str">
        <f t="shared" si="21"/>
        <v xml:space="preserve"> ()</v>
      </c>
      <c r="K411" s="34"/>
    </row>
    <row r="412" spans="1:11" s="32" customFormat="1" x14ac:dyDescent="0.3">
      <c r="A412" s="32" t="str">
        <f t="shared" si="19"/>
        <v xml:space="preserve"> ()</v>
      </c>
      <c r="D412" s="36"/>
      <c r="F412" s="32" t="str">
        <f t="shared" si="20"/>
        <v xml:space="preserve"> ()</v>
      </c>
      <c r="G412" s="32" t="str">
        <f t="shared" si="21"/>
        <v xml:space="preserve"> ()</v>
      </c>
      <c r="K412" s="34"/>
    </row>
    <row r="413" spans="1:11" s="32" customFormat="1" x14ac:dyDescent="0.3">
      <c r="A413" s="32" t="str">
        <f t="shared" si="19"/>
        <v xml:space="preserve"> ()</v>
      </c>
      <c r="D413" s="36"/>
      <c r="F413" s="32" t="str">
        <f t="shared" si="20"/>
        <v xml:space="preserve"> ()</v>
      </c>
      <c r="G413" s="32" t="str">
        <f t="shared" si="21"/>
        <v xml:space="preserve"> ()</v>
      </c>
      <c r="K413" s="34"/>
    </row>
    <row r="414" spans="1:11" s="32" customFormat="1" x14ac:dyDescent="0.3">
      <c r="A414" s="32" t="str">
        <f t="shared" si="19"/>
        <v xml:space="preserve"> ()</v>
      </c>
      <c r="D414" s="36"/>
      <c r="F414" s="32" t="str">
        <f t="shared" si="20"/>
        <v xml:space="preserve"> ()</v>
      </c>
      <c r="G414" s="32" t="str">
        <f t="shared" si="21"/>
        <v xml:space="preserve"> ()</v>
      </c>
      <c r="K414" s="34"/>
    </row>
    <row r="415" spans="1:11" s="32" customFormat="1" x14ac:dyDescent="0.3">
      <c r="A415" s="32" t="str">
        <f t="shared" si="19"/>
        <v xml:space="preserve"> ()</v>
      </c>
      <c r="D415" s="36"/>
      <c r="F415" s="32" t="str">
        <f t="shared" si="20"/>
        <v xml:space="preserve"> ()</v>
      </c>
      <c r="G415" s="32" t="str">
        <f t="shared" si="21"/>
        <v xml:space="preserve"> ()</v>
      </c>
      <c r="K415" s="34"/>
    </row>
    <row r="416" spans="1:11" s="32" customFormat="1" x14ac:dyDescent="0.3">
      <c r="A416" s="32" t="str">
        <f t="shared" si="19"/>
        <v xml:space="preserve"> ()</v>
      </c>
      <c r="D416" s="36"/>
      <c r="F416" s="32" t="str">
        <f t="shared" si="20"/>
        <v xml:space="preserve"> ()</v>
      </c>
      <c r="G416" s="32" t="str">
        <f t="shared" si="21"/>
        <v xml:space="preserve"> ()</v>
      </c>
      <c r="K416" s="34"/>
    </row>
    <row r="417" spans="1:11" s="32" customFormat="1" x14ac:dyDescent="0.3">
      <c r="A417" s="32" t="str">
        <f t="shared" si="19"/>
        <v xml:space="preserve"> ()</v>
      </c>
      <c r="D417" s="36"/>
      <c r="F417" s="32" t="str">
        <f t="shared" si="20"/>
        <v xml:space="preserve"> ()</v>
      </c>
      <c r="G417" s="32" t="str">
        <f t="shared" si="21"/>
        <v xml:space="preserve"> ()</v>
      </c>
      <c r="K417" s="34"/>
    </row>
    <row r="418" spans="1:11" s="32" customFormat="1" x14ac:dyDescent="0.3">
      <c r="A418" s="32" t="str">
        <f t="shared" si="19"/>
        <v xml:space="preserve"> ()</v>
      </c>
      <c r="D418" s="36"/>
      <c r="F418" s="32" t="str">
        <f t="shared" si="20"/>
        <v xml:space="preserve"> ()</v>
      </c>
      <c r="G418" s="32" t="str">
        <f t="shared" si="21"/>
        <v xml:space="preserve"> ()</v>
      </c>
      <c r="K418" s="34"/>
    </row>
    <row r="419" spans="1:11" s="32" customFormat="1" x14ac:dyDescent="0.3">
      <c r="A419" s="32" t="str">
        <f t="shared" si="19"/>
        <v xml:space="preserve"> ()</v>
      </c>
      <c r="D419" s="36"/>
      <c r="F419" s="32" t="str">
        <f t="shared" si="20"/>
        <v xml:space="preserve"> ()</v>
      </c>
      <c r="G419" s="32" t="str">
        <f t="shared" si="21"/>
        <v xml:space="preserve"> ()</v>
      </c>
      <c r="K419" s="34"/>
    </row>
    <row r="420" spans="1:11" s="32" customFormat="1" x14ac:dyDescent="0.3">
      <c r="A420" s="32" t="str">
        <f t="shared" si="19"/>
        <v xml:space="preserve"> ()</v>
      </c>
      <c r="D420" s="36"/>
      <c r="F420" s="32" t="str">
        <f t="shared" si="20"/>
        <v xml:space="preserve"> ()</v>
      </c>
      <c r="G420" s="32" t="str">
        <f t="shared" si="21"/>
        <v xml:space="preserve"> ()</v>
      </c>
      <c r="K420" s="34"/>
    </row>
    <row r="421" spans="1:11" s="32" customFormat="1" x14ac:dyDescent="0.3">
      <c r="A421" s="32" t="str">
        <f t="shared" si="19"/>
        <v xml:space="preserve"> ()</v>
      </c>
      <c r="D421" s="36"/>
      <c r="F421" s="32" t="str">
        <f t="shared" si="20"/>
        <v xml:space="preserve"> ()</v>
      </c>
      <c r="G421" s="32" t="str">
        <f t="shared" si="21"/>
        <v xml:space="preserve"> ()</v>
      </c>
      <c r="K421" s="34"/>
    </row>
    <row r="422" spans="1:11" s="32" customFormat="1" x14ac:dyDescent="0.3">
      <c r="A422" s="32" t="str">
        <f t="shared" si="19"/>
        <v xml:space="preserve"> ()</v>
      </c>
      <c r="D422" s="36"/>
      <c r="F422" s="32" t="str">
        <f t="shared" si="20"/>
        <v xml:space="preserve"> ()</v>
      </c>
      <c r="G422" s="32" t="str">
        <f t="shared" si="21"/>
        <v xml:space="preserve"> ()</v>
      </c>
      <c r="K422" s="34"/>
    </row>
    <row r="423" spans="1:11" s="32" customFormat="1" x14ac:dyDescent="0.3">
      <c r="A423" s="32" t="str">
        <f t="shared" si="19"/>
        <v xml:space="preserve"> ()</v>
      </c>
      <c r="D423" s="36"/>
      <c r="F423" s="32" t="str">
        <f t="shared" si="20"/>
        <v xml:space="preserve"> ()</v>
      </c>
      <c r="G423" s="32" t="str">
        <f t="shared" si="21"/>
        <v xml:space="preserve"> ()</v>
      </c>
      <c r="K423" s="34"/>
    </row>
    <row r="424" spans="1:11" s="32" customFormat="1" x14ac:dyDescent="0.3">
      <c r="A424" s="32" t="str">
        <f t="shared" si="19"/>
        <v xml:space="preserve"> ()</v>
      </c>
      <c r="D424" s="36"/>
      <c r="F424" s="32" t="str">
        <f t="shared" si="20"/>
        <v xml:space="preserve"> ()</v>
      </c>
      <c r="G424" s="32" t="str">
        <f t="shared" si="21"/>
        <v xml:space="preserve"> ()</v>
      </c>
      <c r="K424" s="34"/>
    </row>
    <row r="425" spans="1:11" s="32" customFormat="1" x14ac:dyDescent="0.3">
      <c r="A425" s="32" t="str">
        <f t="shared" si="19"/>
        <v xml:space="preserve"> ()</v>
      </c>
      <c r="D425" s="36"/>
      <c r="F425" s="32" t="str">
        <f t="shared" si="20"/>
        <v xml:space="preserve"> ()</v>
      </c>
      <c r="G425" s="32" t="str">
        <f t="shared" si="21"/>
        <v xml:space="preserve"> ()</v>
      </c>
      <c r="K425" s="34"/>
    </row>
    <row r="426" spans="1:11" s="32" customFormat="1" x14ac:dyDescent="0.3">
      <c r="A426" s="32" t="str">
        <f t="shared" si="19"/>
        <v xml:space="preserve"> ()</v>
      </c>
      <c r="D426" s="36"/>
      <c r="F426" s="32" t="str">
        <f t="shared" si="20"/>
        <v xml:space="preserve"> ()</v>
      </c>
      <c r="G426" s="32" t="str">
        <f t="shared" si="21"/>
        <v xml:space="preserve"> ()</v>
      </c>
      <c r="K426" s="34"/>
    </row>
    <row r="427" spans="1:11" s="32" customFormat="1" x14ac:dyDescent="0.3">
      <c r="A427" s="32" t="str">
        <f t="shared" si="19"/>
        <v xml:space="preserve"> ()</v>
      </c>
      <c r="D427" s="36"/>
      <c r="F427" s="32" t="str">
        <f t="shared" si="20"/>
        <v xml:space="preserve"> ()</v>
      </c>
      <c r="G427" s="32" t="str">
        <f t="shared" si="21"/>
        <v xml:space="preserve"> ()</v>
      </c>
      <c r="K427" s="34"/>
    </row>
    <row r="428" spans="1:11" s="32" customFormat="1" x14ac:dyDescent="0.3">
      <c r="A428" s="32" t="str">
        <f t="shared" si="19"/>
        <v xml:space="preserve"> ()</v>
      </c>
      <c r="B428" s="35"/>
      <c r="D428" s="36"/>
      <c r="F428" s="32" t="str">
        <f t="shared" si="20"/>
        <v xml:space="preserve"> ()</v>
      </c>
      <c r="G428" s="32" t="str">
        <f t="shared" si="21"/>
        <v xml:space="preserve"> ()</v>
      </c>
      <c r="K428" s="34"/>
    </row>
    <row r="429" spans="1:11" s="32" customFormat="1" x14ac:dyDescent="0.3">
      <c r="A429" s="32" t="str">
        <f t="shared" si="19"/>
        <v xml:space="preserve"> ()</v>
      </c>
      <c r="B429" s="35"/>
      <c r="D429" s="36"/>
      <c r="F429" s="32" t="str">
        <f t="shared" si="20"/>
        <v xml:space="preserve"> ()</v>
      </c>
      <c r="G429" s="32" t="str">
        <f t="shared" si="21"/>
        <v xml:space="preserve"> ()</v>
      </c>
      <c r="K429" s="34"/>
    </row>
    <row r="430" spans="1:11" s="32" customFormat="1" x14ac:dyDescent="0.3">
      <c r="A430" s="32" t="str">
        <f t="shared" si="19"/>
        <v xml:space="preserve"> ()</v>
      </c>
      <c r="D430" s="36"/>
      <c r="F430" s="32" t="str">
        <f t="shared" si="20"/>
        <v xml:space="preserve"> ()</v>
      </c>
      <c r="G430" s="32" t="str">
        <f t="shared" si="21"/>
        <v xml:space="preserve"> ()</v>
      </c>
      <c r="K430" s="34"/>
    </row>
    <row r="431" spans="1:11" s="32" customFormat="1" x14ac:dyDescent="0.3">
      <c r="A431" s="32" t="str">
        <f t="shared" si="19"/>
        <v xml:space="preserve"> ()</v>
      </c>
      <c r="D431" s="36"/>
      <c r="F431" s="32" t="str">
        <f t="shared" si="20"/>
        <v xml:space="preserve"> ()</v>
      </c>
      <c r="G431" s="32" t="str">
        <f t="shared" si="21"/>
        <v xml:space="preserve"> ()</v>
      </c>
      <c r="K431" s="34"/>
    </row>
    <row r="432" spans="1:11" s="32" customFormat="1" x14ac:dyDescent="0.3">
      <c r="A432" s="32" t="str">
        <f t="shared" si="19"/>
        <v xml:space="preserve"> ()</v>
      </c>
      <c r="D432" s="36"/>
      <c r="F432" s="32" t="str">
        <f t="shared" si="20"/>
        <v xml:space="preserve"> ()</v>
      </c>
      <c r="G432" s="32" t="str">
        <f t="shared" si="21"/>
        <v xml:space="preserve"> ()</v>
      </c>
      <c r="K432" s="34"/>
    </row>
    <row r="433" spans="1:11" s="32" customFormat="1" x14ac:dyDescent="0.3">
      <c r="A433" s="32" t="str">
        <f t="shared" si="19"/>
        <v xml:space="preserve"> ()</v>
      </c>
      <c r="D433" s="36"/>
      <c r="F433" s="32" t="str">
        <f t="shared" si="20"/>
        <v xml:space="preserve"> ()</v>
      </c>
      <c r="G433" s="32" t="str">
        <f t="shared" si="21"/>
        <v xml:space="preserve"> ()</v>
      </c>
      <c r="K433" s="34"/>
    </row>
    <row r="434" spans="1:11" s="32" customFormat="1" x14ac:dyDescent="0.3">
      <c r="A434" s="32" t="str">
        <f t="shared" si="19"/>
        <v xml:space="preserve"> ()</v>
      </c>
      <c r="D434" s="36"/>
      <c r="F434" s="32" t="str">
        <f t="shared" si="20"/>
        <v xml:space="preserve"> ()</v>
      </c>
      <c r="G434" s="32" t="str">
        <f t="shared" si="21"/>
        <v xml:space="preserve"> ()</v>
      </c>
      <c r="K434" s="34"/>
    </row>
    <row r="435" spans="1:11" s="32" customFormat="1" x14ac:dyDescent="0.3">
      <c r="A435" s="32" t="str">
        <f t="shared" si="19"/>
        <v xml:space="preserve"> ()</v>
      </c>
      <c r="D435" s="36"/>
      <c r="F435" s="32" t="str">
        <f t="shared" si="20"/>
        <v xml:space="preserve"> ()</v>
      </c>
      <c r="G435" s="32" t="str">
        <f t="shared" si="21"/>
        <v xml:space="preserve"> ()</v>
      </c>
      <c r="K435" s="34"/>
    </row>
    <row r="436" spans="1:11" s="32" customFormat="1" x14ac:dyDescent="0.3">
      <c r="A436" s="32" t="str">
        <f t="shared" si="19"/>
        <v xml:space="preserve"> ()</v>
      </c>
      <c r="D436" s="36"/>
      <c r="F436" s="32" t="str">
        <f t="shared" si="20"/>
        <v xml:space="preserve"> ()</v>
      </c>
      <c r="G436" s="32" t="str">
        <f t="shared" si="21"/>
        <v xml:space="preserve"> ()</v>
      </c>
      <c r="K436" s="34"/>
    </row>
    <row r="437" spans="1:11" s="32" customFormat="1" x14ac:dyDescent="0.3">
      <c r="A437" s="32" t="str">
        <f t="shared" si="19"/>
        <v xml:space="preserve"> ()</v>
      </c>
      <c r="D437" s="36"/>
      <c r="F437" s="32" t="str">
        <f t="shared" si="20"/>
        <v xml:space="preserve"> ()</v>
      </c>
      <c r="G437" s="32" t="str">
        <f t="shared" si="21"/>
        <v xml:space="preserve"> ()</v>
      </c>
      <c r="K437" s="34"/>
    </row>
    <row r="438" spans="1:11" s="32" customFormat="1" x14ac:dyDescent="0.3">
      <c r="A438" s="32" t="str">
        <f t="shared" si="19"/>
        <v xml:space="preserve"> ()</v>
      </c>
      <c r="D438" s="36"/>
      <c r="F438" s="32" t="str">
        <f t="shared" si="20"/>
        <v xml:space="preserve"> ()</v>
      </c>
      <c r="G438" s="32" t="str">
        <f t="shared" si="21"/>
        <v xml:space="preserve"> ()</v>
      </c>
      <c r="K438" s="34"/>
    </row>
    <row r="439" spans="1:11" s="32" customFormat="1" x14ac:dyDescent="0.3">
      <c r="A439" s="32" t="str">
        <f t="shared" si="19"/>
        <v xml:space="preserve"> ()</v>
      </c>
      <c r="D439" s="36"/>
      <c r="F439" s="32" t="str">
        <f t="shared" si="20"/>
        <v xml:space="preserve"> ()</v>
      </c>
      <c r="G439" s="32" t="str">
        <f t="shared" si="21"/>
        <v xml:space="preserve"> ()</v>
      </c>
      <c r="K439" s="34"/>
    </row>
    <row r="440" spans="1:11" s="32" customFormat="1" x14ac:dyDescent="0.3">
      <c r="A440" s="32" t="str">
        <f t="shared" si="19"/>
        <v xml:space="preserve"> ()</v>
      </c>
      <c r="D440" s="36"/>
      <c r="F440" s="32" t="str">
        <f t="shared" si="20"/>
        <v xml:space="preserve"> ()</v>
      </c>
      <c r="G440" s="32" t="str">
        <f t="shared" si="21"/>
        <v xml:space="preserve"> ()</v>
      </c>
      <c r="K440" s="34"/>
    </row>
    <row r="441" spans="1:11" s="32" customFormat="1" x14ac:dyDescent="0.3">
      <c r="A441" s="32" t="str">
        <f t="shared" si="19"/>
        <v xml:space="preserve"> ()</v>
      </c>
      <c r="D441" s="36"/>
      <c r="F441" s="32" t="str">
        <f t="shared" si="20"/>
        <v xml:space="preserve"> ()</v>
      </c>
      <c r="G441" s="32" t="str">
        <f t="shared" si="21"/>
        <v xml:space="preserve"> ()</v>
      </c>
      <c r="K441" s="34"/>
    </row>
    <row r="442" spans="1:11" s="32" customFormat="1" x14ac:dyDescent="0.3">
      <c r="A442" s="32" t="str">
        <f t="shared" si="19"/>
        <v xml:space="preserve"> ()</v>
      </c>
      <c r="D442" s="36"/>
      <c r="F442" s="32" t="str">
        <f t="shared" si="20"/>
        <v xml:space="preserve"> ()</v>
      </c>
      <c r="G442" s="32" t="str">
        <f t="shared" si="21"/>
        <v xml:space="preserve"> ()</v>
      </c>
      <c r="K442" s="34"/>
    </row>
    <row r="443" spans="1:11" s="35" customFormat="1" x14ac:dyDescent="0.3">
      <c r="A443" s="32" t="str">
        <f t="shared" si="19"/>
        <v xml:space="preserve"> ()</v>
      </c>
      <c r="B443" s="32"/>
      <c r="C443" s="32"/>
      <c r="D443" s="36"/>
      <c r="E443" s="32"/>
      <c r="F443" s="32" t="str">
        <f t="shared" si="20"/>
        <v xml:space="preserve"> ()</v>
      </c>
      <c r="G443" s="32" t="str">
        <f t="shared" si="21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19"/>
        <v xml:space="preserve"> ()</v>
      </c>
      <c r="B444" s="32"/>
      <c r="C444" s="32"/>
      <c r="D444" s="36"/>
      <c r="E444" s="32"/>
      <c r="F444" s="32" t="str">
        <f t="shared" si="20"/>
        <v xml:space="preserve"> ()</v>
      </c>
      <c r="G444" s="32" t="str">
        <f t="shared" si="21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19"/>
        <v xml:space="preserve"> ()</v>
      </c>
      <c r="D445" s="36"/>
      <c r="F445" s="32" t="str">
        <f t="shared" si="20"/>
        <v xml:space="preserve"> ()</v>
      </c>
      <c r="G445" s="32" t="str">
        <f t="shared" si="21"/>
        <v xml:space="preserve"> ()</v>
      </c>
      <c r="K445" s="34"/>
    </row>
    <row r="446" spans="1:11" s="32" customFormat="1" x14ac:dyDescent="0.3">
      <c r="A446" s="32" t="str">
        <f t="shared" si="19"/>
        <v xml:space="preserve"> ()</v>
      </c>
      <c r="D446" s="36"/>
      <c r="F446" s="32" t="str">
        <f t="shared" si="20"/>
        <v xml:space="preserve"> ()</v>
      </c>
      <c r="G446" s="32" t="str">
        <f t="shared" si="21"/>
        <v xml:space="preserve"> ()</v>
      </c>
      <c r="K446" s="34"/>
    </row>
    <row r="447" spans="1:11" s="35" customFormat="1" x14ac:dyDescent="0.3">
      <c r="A447" s="32" t="str">
        <f t="shared" si="19"/>
        <v xml:space="preserve"> ()</v>
      </c>
      <c r="D447" s="36"/>
      <c r="E447" s="32"/>
      <c r="F447" s="32" t="str">
        <f t="shared" si="20"/>
        <v xml:space="preserve"> ()</v>
      </c>
      <c r="G447" s="32" t="str">
        <f t="shared" si="21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19"/>
        <v xml:space="preserve"> ()</v>
      </c>
      <c r="D448" s="36"/>
      <c r="F448" s="32" t="str">
        <f t="shared" si="20"/>
        <v xml:space="preserve"> ()</v>
      </c>
      <c r="G448" s="32" t="str">
        <f t="shared" si="21"/>
        <v xml:space="preserve"> ()</v>
      </c>
      <c r="K448" s="34"/>
    </row>
    <row r="449" spans="1:11" s="32" customFormat="1" x14ac:dyDescent="0.3">
      <c r="A449" s="32" t="str">
        <f t="shared" si="19"/>
        <v xml:space="preserve"> ()</v>
      </c>
      <c r="D449" s="36"/>
      <c r="F449" s="32" t="str">
        <f t="shared" si="20"/>
        <v xml:space="preserve"> ()</v>
      </c>
      <c r="G449" s="32" t="str">
        <f t="shared" si="21"/>
        <v xml:space="preserve"> ()</v>
      </c>
      <c r="K449" s="34"/>
    </row>
    <row r="450" spans="1:11" s="32" customFormat="1" x14ac:dyDescent="0.3">
      <c r="A450" s="32" t="str">
        <f t="shared" si="19"/>
        <v xml:space="preserve"> ()</v>
      </c>
      <c r="D450" s="36"/>
      <c r="F450" s="32" t="str">
        <f t="shared" si="20"/>
        <v xml:space="preserve"> ()</v>
      </c>
      <c r="G450" s="32" t="str">
        <f t="shared" si="21"/>
        <v xml:space="preserve"> ()</v>
      </c>
      <c r="K450" s="34"/>
    </row>
    <row r="451" spans="1:11" s="32" customFormat="1" x14ac:dyDescent="0.3">
      <c r="A451" s="32" t="str">
        <f t="shared" si="19"/>
        <v xml:space="preserve"> ()</v>
      </c>
      <c r="D451" s="36"/>
      <c r="F451" s="32" t="str">
        <f t="shared" si="20"/>
        <v xml:space="preserve"> ()</v>
      </c>
      <c r="G451" s="32" t="str">
        <f t="shared" si="21"/>
        <v xml:space="preserve"> ()</v>
      </c>
      <c r="K451" s="34"/>
    </row>
    <row r="452" spans="1:11" s="32" customFormat="1" x14ac:dyDescent="0.3">
      <c r="A452" s="32" t="str">
        <f t="shared" si="19"/>
        <v xml:space="preserve"> ()</v>
      </c>
      <c r="B452" s="35"/>
      <c r="D452" s="36"/>
      <c r="F452" s="32" t="str">
        <f t="shared" si="20"/>
        <v xml:space="preserve"> ()</v>
      </c>
      <c r="G452" s="32" t="str">
        <f t="shared" si="21"/>
        <v xml:space="preserve"> ()</v>
      </c>
      <c r="K452" s="34"/>
    </row>
    <row r="453" spans="1:11" s="32" customFormat="1" x14ac:dyDescent="0.3">
      <c r="A453" s="32" t="str">
        <f t="shared" si="19"/>
        <v xml:space="preserve"> ()</v>
      </c>
      <c r="D453" s="36"/>
      <c r="F453" s="32" t="str">
        <f t="shared" si="20"/>
        <v xml:space="preserve"> ()</v>
      </c>
      <c r="G453" s="32" t="str">
        <f t="shared" si="21"/>
        <v xml:space="preserve"> ()</v>
      </c>
      <c r="K453" s="34"/>
    </row>
    <row r="454" spans="1:11" s="32" customFormat="1" x14ac:dyDescent="0.3">
      <c r="A454" s="32" t="str">
        <f t="shared" si="19"/>
        <v xml:space="preserve"> ()</v>
      </c>
      <c r="D454" s="36"/>
      <c r="F454" s="32" t="str">
        <f t="shared" si="20"/>
        <v xml:space="preserve"> ()</v>
      </c>
      <c r="G454" s="32" t="str">
        <f t="shared" si="21"/>
        <v xml:space="preserve"> ()</v>
      </c>
      <c r="K454" s="34"/>
    </row>
    <row r="455" spans="1:11" s="32" customFormat="1" x14ac:dyDescent="0.3">
      <c r="A455" s="32" t="str">
        <f t="shared" si="19"/>
        <v xml:space="preserve"> ()</v>
      </c>
      <c r="D455" s="36"/>
      <c r="F455" s="32" t="str">
        <f t="shared" si="20"/>
        <v xml:space="preserve"> ()</v>
      </c>
      <c r="G455" s="32" t="str">
        <f t="shared" si="21"/>
        <v xml:space="preserve"> ()</v>
      </c>
      <c r="K455" s="34"/>
    </row>
    <row r="456" spans="1:11" s="32" customFormat="1" x14ac:dyDescent="0.3">
      <c r="A456" s="32" t="str">
        <f t="shared" si="19"/>
        <v xml:space="preserve"> ()</v>
      </c>
      <c r="D456" s="36"/>
      <c r="F456" s="32" t="str">
        <f t="shared" si="20"/>
        <v xml:space="preserve"> ()</v>
      </c>
      <c r="G456" s="32" t="str">
        <f t="shared" si="21"/>
        <v xml:space="preserve"> ()</v>
      </c>
      <c r="K456" s="34"/>
    </row>
    <row r="457" spans="1:11" s="32" customFormat="1" x14ac:dyDescent="0.3">
      <c r="A457" s="32" t="str">
        <f t="shared" si="19"/>
        <v xml:space="preserve"> ()</v>
      </c>
      <c r="D457" s="36"/>
      <c r="F457" s="32" t="str">
        <f t="shared" si="20"/>
        <v xml:space="preserve"> ()</v>
      </c>
      <c r="G457" s="32" t="str">
        <f t="shared" si="21"/>
        <v xml:space="preserve"> ()</v>
      </c>
      <c r="K457" s="34"/>
    </row>
    <row r="458" spans="1:11" s="32" customFormat="1" x14ac:dyDescent="0.3">
      <c r="A458" s="32" t="str">
        <f t="shared" ref="A458:A521" si="22">CONCATENATE(B458," ","(",D458,")")</f>
        <v xml:space="preserve"> ()</v>
      </c>
      <c r="D458" s="36"/>
      <c r="F458" s="32" t="str">
        <f t="shared" si="20"/>
        <v xml:space="preserve"> ()</v>
      </c>
      <c r="G458" s="32" t="str">
        <f t="shared" si="21"/>
        <v xml:space="preserve"> ()</v>
      </c>
      <c r="K458" s="34"/>
    </row>
    <row r="459" spans="1:11" s="32" customFormat="1" x14ac:dyDescent="0.3">
      <c r="A459" s="32" t="str">
        <f t="shared" si="22"/>
        <v xml:space="preserve"> ()</v>
      </c>
      <c r="D459" s="36"/>
      <c r="F459" s="32" t="str">
        <f t="shared" ref="F459:F522" si="23">CONCATENATE(D459," ","(",B459,")")</f>
        <v xml:space="preserve"> ()</v>
      </c>
      <c r="G459" s="32" t="str">
        <f t="shared" ref="G459:G522" si="24">CONCATENATE(E459," ","(",C459,")")</f>
        <v xml:space="preserve"> ()</v>
      </c>
      <c r="K459" s="34"/>
    </row>
    <row r="460" spans="1:11" s="32" customFormat="1" x14ac:dyDescent="0.3">
      <c r="A460" s="32" t="str">
        <f t="shared" si="22"/>
        <v xml:space="preserve"> ()</v>
      </c>
      <c r="D460" s="36"/>
      <c r="F460" s="32" t="str">
        <f t="shared" si="23"/>
        <v xml:space="preserve"> ()</v>
      </c>
      <c r="G460" s="32" t="str">
        <f t="shared" si="24"/>
        <v xml:space="preserve"> ()</v>
      </c>
      <c r="K460" s="34"/>
    </row>
    <row r="461" spans="1:11" s="32" customFormat="1" x14ac:dyDescent="0.3">
      <c r="A461" s="32" t="str">
        <f t="shared" si="22"/>
        <v xml:space="preserve"> ()</v>
      </c>
      <c r="B461" s="35"/>
      <c r="D461" s="36"/>
      <c r="F461" s="32" t="str">
        <f t="shared" si="23"/>
        <v xml:space="preserve"> ()</v>
      </c>
      <c r="G461" s="32" t="str">
        <f t="shared" si="24"/>
        <v xml:space="preserve"> ()</v>
      </c>
      <c r="K461" s="34"/>
    </row>
    <row r="462" spans="1:11" s="32" customFormat="1" x14ac:dyDescent="0.3">
      <c r="A462" s="32" t="str">
        <f t="shared" si="22"/>
        <v xml:space="preserve"> ()</v>
      </c>
      <c r="B462" s="35"/>
      <c r="C462" s="35"/>
      <c r="D462" s="36"/>
      <c r="F462" s="32" t="str">
        <f t="shared" si="23"/>
        <v xml:space="preserve"> ()</v>
      </c>
      <c r="G462" s="32" t="str">
        <f t="shared" si="24"/>
        <v xml:space="preserve"> ()</v>
      </c>
      <c r="K462" s="34"/>
    </row>
    <row r="463" spans="1:11" s="32" customFormat="1" x14ac:dyDescent="0.3">
      <c r="A463" s="32" t="str">
        <f t="shared" si="22"/>
        <v xml:space="preserve"> ()</v>
      </c>
      <c r="B463" s="35"/>
      <c r="C463" s="35"/>
      <c r="D463" s="36"/>
      <c r="F463" s="32" t="str">
        <f t="shared" si="23"/>
        <v xml:space="preserve"> ()</v>
      </c>
      <c r="G463" s="32" t="str">
        <f t="shared" si="24"/>
        <v xml:space="preserve"> ()</v>
      </c>
      <c r="K463" s="34"/>
    </row>
    <row r="464" spans="1:11" s="32" customFormat="1" x14ac:dyDescent="0.3">
      <c r="A464" s="32" t="str">
        <f t="shared" si="22"/>
        <v xml:space="preserve"> ()</v>
      </c>
      <c r="D464" s="36"/>
      <c r="F464" s="32" t="str">
        <f t="shared" si="23"/>
        <v xml:space="preserve"> ()</v>
      </c>
      <c r="G464" s="32" t="str">
        <f t="shared" si="24"/>
        <v xml:space="preserve"> ()</v>
      </c>
      <c r="K464" s="34"/>
    </row>
    <row r="465" spans="1:11" s="32" customFormat="1" x14ac:dyDescent="0.3">
      <c r="A465" s="32" t="str">
        <f t="shared" si="22"/>
        <v xml:space="preserve"> ()</v>
      </c>
      <c r="D465" s="36"/>
      <c r="F465" s="32" t="str">
        <f t="shared" si="23"/>
        <v xml:space="preserve"> ()</v>
      </c>
      <c r="G465" s="32" t="str">
        <f t="shared" si="24"/>
        <v xml:space="preserve"> ()</v>
      </c>
      <c r="K465" s="34"/>
    </row>
    <row r="466" spans="1:11" s="32" customFormat="1" x14ac:dyDescent="0.3">
      <c r="A466" s="32" t="str">
        <f t="shared" si="22"/>
        <v xml:space="preserve"> ()</v>
      </c>
      <c r="D466" s="36"/>
      <c r="F466" s="32" t="str">
        <f t="shared" si="23"/>
        <v xml:space="preserve"> ()</v>
      </c>
      <c r="G466" s="32" t="str">
        <f t="shared" si="24"/>
        <v xml:space="preserve"> ()</v>
      </c>
      <c r="K466" s="34"/>
    </row>
    <row r="467" spans="1:11" s="32" customFormat="1" x14ac:dyDescent="0.3">
      <c r="A467" s="32" t="str">
        <f t="shared" si="22"/>
        <v xml:space="preserve"> ()</v>
      </c>
      <c r="D467" s="26"/>
      <c r="F467" s="32" t="str">
        <f t="shared" si="23"/>
        <v xml:space="preserve"> ()</v>
      </c>
      <c r="G467" s="32" t="str">
        <f t="shared" si="24"/>
        <v xml:space="preserve"> ()</v>
      </c>
      <c r="K467" s="34"/>
    </row>
    <row r="468" spans="1:11" s="32" customFormat="1" x14ac:dyDescent="0.3">
      <c r="A468" s="32" t="str">
        <f t="shared" si="22"/>
        <v xml:space="preserve"> ()</v>
      </c>
      <c r="D468" s="26"/>
      <c r="F468" s="32" t="str">
        <f t="shared" si="23"/>
        <v xml:space="preserve"> ()</v>
      </c>
      <c r="G468" s="32" t="str">
        <f t="shared" si="24"/>
        <v xml:space="preserve"> ()</v>
      </c>
      <c r="K468" s="34"/>
    </row>
    <row r="469" spans="1:11" s="32" customFormat="1" x14ac:dyDescent="0.3">
      <c r="A469" s="32" t="str">
        <f t="shared" si="22"/>
        <v xml:space="preserve"> ()</v>
      </c>
      <c r="D469" s="36"/>
      <c r="F469" s="32" t="str">
        <f t="shared" si="23"/>
        <v xml:space="preserve"> ()</v>
      </c>
      <c r="G469" s="32" t="str">
        <f t="shared" si="24"/>
        <v xml:space="preserve"> ()</v>
      </c>
      <c r="K469" s="34"/>
    </row>
    <row r="470" spans="1:11" s="32" customFormat="1" x14ac:dyDescent="0.3">
      <c r="A470" s="32" t="str">
        <f t="shared" si="22"/>
        <v xml:space="preserve"> ()</v>
      </c>
      <c r="D470" s="36"/>
      <c r="F470" s="32" t="str">
        <f t="shared" si="23"/>
        <v xml:space="preserve"> ()</v>
      </c>
      <c r="G470" s="32" t="str">
        <f t="shared" si="24"/>
        <v xml:space="preserve"> ()</v>
      </c>
      <c r="K470" s="34"/>
    </row>
    <row r="471" spans="1:11" s="32" customFormat="1" x14ac:dyDescent="0.3">
      <c r="A471" s="32" t="str">
        <f t="shared" si="22"/>
        <v xml:space="preserve"> ()</v>
      </c>
      <c r="D471" s="36"/>
      <c r="F471" s="32" t="str">
        <f t="shared" si="23"/>
        <v xml:space="preserve"> ()</v>
      </c>
      <c r="G471" s="32" t="str">
        <f t="shared" si="24"/>
        <v xml:space="preserve"> ()</v>
      </c>
      <c r="K471" s="34"/>
    </row>
    <row r="472" spans="1:11" s="32" customFormat="1" x14ac:dyDescent="0.3">
      <c r="A472" s="32" t="str">
        <f t="shared" si="22"/>
        <v xml:space="preserve"> ()</v>
      </c>
      <c r="D472" s="36"/>
      <c r="F472" s="32" t="str">
        <f t="shared" si="23"/>
        <v xml:space="preserve"> ()</v>
      </c>
      <c r="G472" s="32" t="str">
        <f t="shared" si="24"/>
        <v xml:space="preserve"> ()</v>
      </c>
      <c r="K472" s="34"/>
    </row>
    <row r="473" spans="1:11" s="32" customFormat="1" x14ac:dyDescent="0.3">
      <c r="A473" s="32" t="str">
        <f t="shared" si="22"/>
        <v xml:space="preserve"> ()</v>
      </c>
      <c r="D473" s="36"/>
      <c r="F473" s="32" t="str">
        <f t="shared" si="23"/>
        <v xml:space="preserve"> ()</v>
      </c>
      <c r="G473" s="32" t="str">
        <f t="shared" si="24"/>
        <v xml:space="preserve"> ()</v>
      </c>
      <c r="K473" s="34"/>
    </row>
    <row r="474" spans="1:11" s="32" customFormat="1" x14ac:dyDescent="0.3">
      <c r="A474" s="32" t="str">
        <f t="shared" si="22"/>
        <v xml:space="preserve"> ()</v>
      </c>
      <c r="D474" s="36"/>
      <c r="F474" s="32" t="str">
        <f t="shared" si="23"/>
        <v xml:space="preserve"> ()</v>
      </c>
      <c r="G474" s="32" t="str">
        <f t="shared" si="24"/>
        <v xml:space="preserve"> ()</v>
      </c>
      <c r="K474" s="34"/>
    </row>
    <row r="475" spans="1:11" s="32" customFormat="1" x14ac:dyDescent="0.3">
      <c r="A475" s="32" t="str">
        <f t="shared" si="22"/>
        <v xml:space="preserve"> ()</v>
      </c>
      <c r="B475" s="35"/>
      <c r="C475" s="35"/>
      <c r="D475" s="36"/>
      <c r="F475" s="32" t="str">
        <f t="shared" si="23"/>
        <v xml:space="preserve"> ()</v>
      </c>
      <c r="G475" s="32" t="str">
        <f t="shared" si="24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2"/>
        <v xml:space="preserve"> ()</v>
      </c>
      <c r="B476" s="35"/>
      <c r="C476" s="35"/>
      <c r="D476" s="36"/>
      <c r="F476" s="32" t="str">
        <f t="shared" si="23"/>
        <v xml:space="preserve"> ()</v>
      </c>
      <c r="G476" s="32" t="str">
        <f t="shared" si="24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2"/>
        <v xml:space="preserve"> ()</v>
      </c>
      <c r="B477" s="35"/>
      <c r="C477" s="35"/>
      <c r="D477" s="36"/>
      <c r="F477" s="32" t="str">
        <f t="shared" si="23"/>
        <v xml:space="preserve"> ()</v>
      </c>
      <c r="G477" s="32" t="str">
        <f t="shared" si="24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2"/>
        <v xml:space="preserve"> ()</v>
      </c>
      <c r="D478" s="36"/>
      <c r="F478" s="32" t="str">
        <f t="shared" si="23"/>
        <v xml:space="preserve"> ()</v>
      </c>
      <c r="G478" s="32" t="str">
        <f t="shared" si="24"/>
        <v xml:space="preserve"> ()</v>
      </c>
      <c r="K478" s="34"/>
    </row>
    <row r="479" spans="1:11" s="32" customFormat="1" x14ac:dyDescent="0.3">
      <c r="A479" s="32" t="str">
        <f t="shared" si="22"/>
        <v xml:space="preserve"> ()</v>
      </c>
      <c r="D479" s="36"/>
      <c r="F479" s="32" t="str">
        <f t="shared" si="23"/>
        <v xml:space="preserve"> ()</v>
      </c>
      <c r="G479" s="32" t="str">
        <f t="shared" si="24"/>
        <v xml:space="preserve"> ()</v>
      </c>
      <c r="K479" s="34"/>
    </row>
    <row r="480" spans="1:11" s="32" customFormat="1" x14ac:dyDescent="0.3">
      <c r="A480" s="32" t="str">
        <f t="shared" si="22"/>
        <v xml:space="preserve"> ()</v>
      </c>
      <c r="D480" s="36"/>
      <c r="F480" s="32" t="str">
        <f t="shared" si="23"/>
        <v xml:space="preserve"> ()</v>
      </c>
      <c r="G480" s="32" t="str">
        <f t="shared" si="24"/>
        <v xml:space="preserve"> ()</v>
      </c>
      <c r="K480" s="34"/>
    </row>
    <row r="481" spans="1:11" s="32" customFormat="1" x14ac:dyDescent="0.3">
      <c r="A481" s="32" t="str">
        <f t="shared" si="22"/>
        <v xml:space="preserve"> ()</v>
      </c>
      <c r="D481" s="36"/>
      <c r="F481" s="32" t="str">
        <f t="shared" si="23"/>
        <v xml:space="preserve"> ()</v>
      </c>
      <c r="G481" s="32" t="str">
        <f t="shared" si="24"/>
        <v xml:space="preserve"> ()</v>
      </c>
      <c r="K481" s="34"/>
    </row>
    <row r="482" spans="1:11" s="32" customFormat="1" x14ac:dyDescent="0.3">
      <c r="A482" s="32" t="str">
        <f t="shared" si="22"/>
        <v xml:space="preserve"> ()</v>
      </c>
      <c r="D482" s="36"/>
      <c r="F482" s="32" t="str">
        <f t="shared" si="23"/>
        <v xml:space="preserve"> ()</v>
      </c>
      <c r="G482" s="32" t="str">
        <f t="shared" si="24"/>
        <v xml:space="preserve"> ()</v>
      </c>
      <c r="K482" s="34"/>
    </row>
    <row r="483" spans="1:11" s="32" customFormat="1" x14ac:dyDescent="0.3">
      <c r="A483" s="32" t="str">
        <f t="shared" si="22"/>
        <v xml:space="preserve"> ()</v>
      </c>
      <c r="D483" s="36"/>
      <c r="F483" s="32" t="str">
        <f t="shared" si="23"/>
        <v xml:space="preserve"> ()</v>
      </c>
      <c r="G483" s="32" t="str">
        <f t="shared" si="24"/>
        <v xml:space="preserve"> ()</v>
      </c>
      <c r="K483" s="34"/>
    </row>
    <row r="484" spans="1:11" s="32" customFormat="1" x14ac:dyDescent="0.3">
      <c r="A484" s="32" t="str">
        <f t="shared" si="22"/>
        <v xml:space="preserve"> ()</v>
      </c>
      <c r="D484" s="36"/>
      <c r="F484" s="32" t="str">
        <f t="shared" si="23"/>
        <v xml:space="preserve"> ()</v>
      </c>
      <c r="G484" s="32" t="str">
        <f t="shared" si="24"/>
        <v xml:space="preserve"> ()</v>
      </c>
      <c r="K484" s="34"/>
    </row>
    <row r="485" spans="1:11" s="32" customFormat="1" x14ac:dyDescent="0.3">
      <c r="A485" s="32" t="str">
        <f t="shared" si="22"/>
        <v xml:space="preserve"> ()</v>
      </c>
      <c r="D485" s="36"/>
      <c r="F485" s="32" t="str">
        <f t="shared" si="23"/>
        <v xml:space="preserve"> ()</v>
      </c>
      <c r="G485" s="32" t="str">
        <f t="shared" si="24"/>
        <v xml:space="preserve"> ()</v>
      </c>
      <c r="K485" s="34"/>
    </row>
    <row r="486" spans="1:11" s="32" customFormat="1" x14ac:dyDescent="0.3">
      <c r="A486" s="32" t="str">
        <f t="shared" si="22"/>
        <v xml:space="preserve"> ()</v>
      </c>
      <c r="B486" s="35"/>
      <c r="D486" s="36"/>
      <c r="F486" s="32" t="str">
        <f t="shared" si="23"/>
        <v xml:space="preserve"> ()</v>
      </c>
      <c r="G486" s="32" t="str">
        <f t="shared" si="24"/>
        <v xml:space="preserve"> ()</v>
      </c>
      <c r="K486" s="34"/>
    </row>
    <row r="487" spans="1:11" s="32" customFormat="1" x14ac:dyDescent="0.3">
      <c r="A487" s="32" t="str">
        <f t="shared" si="22"/>
        <v xml:space="preserve"> ()</v>
      </c>
      <c r="B487" s="35"/>
      <c r="C487" s="35"/>
      <c r="D487" s="36"/>
      <c r="E487" s="35"/>
      <c r="F487" s="32" t="str">
        <f t="shared" si="23"/>
        <v xml:space="preserve"> ()</v>
      </c>
      <c r="G487" s="32" t="str">
        <f t="shared" si="24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2"/>
        <v xml:space="preserve"> ()</v>
      </c>
      <c r="B488" s="35"/>
      <c r="C488" s="35"/>
      <c r="D488" s="36"/>
      <c r="E488" s="35"/>
      <c r="F488" s="32" t="str">
        <f t="shared" si="23"/>
        <v xml:space="preserve"> ()</v>
      </c>
      <c r="G488" s="32" t="str">
        <f t="shared" si="24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2"/>
        <v xml:space="preserve"> ()</v>
      </c>
      <c r="B489" s="35"/>
      <c r="D489" s="36"/>
      <c r="F489" s="32" t="str">
        <f t="shared" si="23"/>
        <v xml:space="preserve"> ()</v>
      </c>
      <c r="G489" s="32" t="str">
        <f t="shared" si="24"/>
        <v xml:space="preserve"> ()</v>
      </c>
      <c r="K489" s="34"/>
    </row>
    <row r="490" spans="1:11" s="32" customFormat="1" x14ac:dyDescent="0.3">
      <c r="A490" s="32" t="str">
        <f t="shared" si="22"/>
        <v xml:space="preserve"> ()</v>
      </c>
      <c r="B490" s="35"/>
      <c r="C490" s="35"/>
      <c r="D490" s="36"/>
      <c r="F490" s="32" t="str">
        <f t="shared" si="23"/>
        <v xml:space="preserve"> ()</v>
      </c>
      <c r="G490" s="32" t="str">
        <f t="shared" si="24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2"/>
        <v xml:space="preserve"> ()</v>
      </c>
      <c r="B491" s="35"/>
      <c r="D491" s="36"/>
      <c r="F491" s="32" t="str">
        <f t="shared" si="23"/>
        <v xml:space="preserve"> ()</v>
      </c>
      <c r="G491" s="32" t="str">
        <f t="shared" si="24"/>
        <v xml:space="preserve"> ()</v>
      </c>
      <c r="K491" s="34"/>
    </row>
    <row r="492" spans="1:11" s="32" customFormat="1" x14ac:dyDescent="0.3">
      <c r="A492" s="32" t="str">
        <f t="shared" si="22"/>
        <v xml:space="preserve"> ()</v>
      </c>
      <c r="D492" s="36"/>
      <c r="F492" s="32" t="str">
        <f t="shared" si="23"/>
        <v xml:space="preserve"> ()</v>
      </c>
      <c r="G492" s="32" t="str">
        <f t="shared" si="24"/>
        <v xml:space="preserve"> ()</v>
      </c>
      <c r="K492" s="34"/>
    </row>
    <row r="493" spans="1:11" s="32" customFormat="1" x14ac:dyDescent="0.3">
      <c r="A493" s="32" t="str">
        <f t="shared" si="22"/>
        <v xml:space="preserve"> ()</v>
      </c>
      <c r="B493" s="35"/>
      <c r="D493" s="36"/>
      <c r="F493" s="32" t="str">
        <f t="shared" si="23"/>
        <v xml:space="preserve"> ()</v>
      </c>
      <c r="G493" s="32" t="str">
        <f t="shared" si="24"/>
        <v xml:space="preserve"> ()</v>
      </c>
      <c r="K493" s="34"/>
    </row>
    <row r="494" spans="1:11" s="32" customFormat="1" x14ac:dyDescent="0.3">
      <c r="A494" s="32" t="str">
        <f t="shared" si="22"/>
        <v xml:space="preserve"> ()</v>
      </c>
      <c r="D494" s="36"/>
      <c r="F494" s="32" t="str">
        <f t="shared" si="23"/>
        <v xml:space="preserve"> ()</v>
      </c>
      <c r="G494" s="32" t="str">
        <f t="shared" si="24"/>
        <v xml:space="preserve"> ()</v>
      </c>
      <c r="K494" s="34"/>
    </row>
    <row r="495" spans="1:11" s="32" customFormat="1" x14ac:dyDescent="0.3">
      <c r="A495" s="32" t="str">
        <f t="shared" si="22"/>
        <v xml:space="preserve"> ()</v>
      </c>
      <c r="B495" s="35"/>
      <c r="C495" s="35"/>
      <c r="D495" s="36"/>
      <c r="F495" s="32" t="str">
        <f t="shared" si="23"/>
        <v xml:space="preserve"> ()</v>
      </c>
      <c r="G495" s="32" t="str">
        <f t="shared" si="24"/>
        <v xml:space="preserve"> ()</v>
      </c>
      <c r="K495" s="34"/>
    </row>
    <row r="496" spans="1:11" s="32" customFormat="1" x14ac:dyDescent="0.3">
      <c r="A496" s="32" t="str">
        <f t="shared" si="22"/>
        <v xml:space="preserve"> ()</v>
      </c>
      <c r="D496" s="36"/>
      <c r="F496" s="32" t="str">
        <f t="shared" si="23"/>
        <v xml:space="preserve"> ()</v>
      </c>
      <c r="G496" s="32" t="str">
        <f t="shared" si="24"/>
        <v xml:space="preserve"> ()</v>
      </c>
      <c r="K496" s="34"/>
    </row>
    <row r="497" spans="1:11" s="32" customFormat="1" x14ac:dyDescent="0.3">
      <c r="A497" s="32" t="str">
        <f t="shared" si="22"/>
        <v xml:space="preserve"> ()</v>
      </c>
      <c r="D497" s="36"/>
      <c r="F497" s="32" t="str">
        <f t="shared" si="23"/>
        <v xml:space="preserve"> ()</v>
      </c>
      <c r="G497" s="32" t="str">
        <f t="shared" si="24"/>
        <v xml:space="preserve"> ()</v>
      </c>
      <c r="K497" s="34"/>
    </row>
    <row r="498" spans="1:11" s="32" customFormat="1" x14ac:dyDescent="0.3">
      <c r="A498" s="32" t="str">
        <f t="shared" si="22"/>
        <v xml:space="preserve"> ()</v>
      </c>
      <c r="D498" s="36"/>
      <c r="F498" s="32" t="str">
        <f t="shared" si="23"/>
        <v xml:space="preserve"> ()</v>
      </c>
      <c r="G498" s="32" t="str">
        <f t="shared" si="24"/>
        <v xml:space="preserve"> ()</v>
      </c>
      <c r="K498" s="34"/>
    </row>
    <row r="499" spans="1:11" s="32" customFormat="1" x14ac:dyDescent="0.3">
      <c r="A499" s="32" t="str">
        <f t="shared" si="22"/>
        <v xml:space="preserve"> ()</v>
      </c>
      <c r="D499" s="36"/>
      <c r="F499" s="32" t="str">
        <f t="shared" si="23"/>
        <v xml:space="preserve"> ()</v>
      </c>
      <c r="G499" s="32" t="str">
        <f t="shared" si="24"/>
        <v xml:space="preserve"> ()</v>
      </c>
      <c r="K499" s="34"/>
    </row>
    <row r="500" spans="1:11" s="32" customFormat="1" x14ac:dyDescent="0.3">
      <c r="A500" s="32" t="str">
        <f t="shared" si="22"/>
        <v xml:space="preserve"> ()</v>
      </c>
      <c r="D500" s="36"/>
      <c r="F500" s="32" t="str">
        <f t="shared" si="23"/>
        <v xml:space="preserve"> ()</v>
      </c>
      <c r="G500" s="32" t="str">
        <f t="shared" si="24"/>
        <v xml:space="preserve"> ()</v>
      </c>
      <c r="K500" s="34"/>
    </row>
    <row r="501" spans="1:11" s="32" customFormat="1" x14ac:dyDescent="0.3">
      <c r="A501" s="32" t="str">
        <f t="shared" si="22"/>
        <v xml:space="preserve"> ()</v>
      </c>
      <c r="D501" s="36"/>
      <c r="F501" s="32" t="str">
        <f t="shared" si="23"/>
        <v xml:space="preserve"> ()</v>
      </c>
      <c r="G501" s="32" t="str">
        <f t="shared" si="24"/>
        <v xml:space="preserve"> ()</v>
      </c>
      <c r="K501" s="34"/>
    </row>
    <row r="502" spans="1:11" s="32" customFormat="1" x14ac:dyDescent="0.3">
      <c r="A502" s="32" t="str">
        <f t="shared" si="22"/>
        <v xml:space="preserve"> ()</v>
      </c>
      <c r="B502" s="35"/>
      <c r="C502" s="35"/>
      <c r="D502" s="36"/>
      <c r="F502" s="32" t="str">
        <f t="shared" si="23"/>
        <v xml:space="preserve"> ()</v>
      </c>
      <c r="G502" s="32" t="str">
        <f t="shared" si="24"/>
        <v xml:space="preserve"> ()</v>
      </c>
      <c r="K502" s="34"/>
    </row>
    <row r="503" spans="1:11" s="32" customFormat="1" x14ac:dyDescent="0.3">
      <c r="A503" s="32" t="str">
        <f t="shared" si="22"/>
        <v xml:space="preserve"> ()</v>
      </c>
      <c r="D503" s="36"/>
      <c r="F503" s="32" t="str">
        <f t="shared" si="23"/>
        <v xml:space="preserve"> ()</v>
      </c>
      <c r="G503" s="32" t="str">
        <f t="shared" si="24"/>
        <v xml:space="preserve"> ()</v>
      </c>
      <c r="K503" s="34"/>
    </row>
    <row r="504" spans="1:11" s="32" customFormat="1" x14ac:dyDescent="0.3">
      <c r="A504" s="32" t="str">
        <f t="shared" si="22"/>
        <v xml:space="preserve"> ()</v>
      </c>
      <c r="B504" s="35"/>
      <c r="C504" s="35"/>
      <c r="D504" s="36"/>
      <c r="E504" s="35"/>
      <c r="F504" s="32" t="str">
        <f t="shared" si="23"/>
        <v xml:space="preserve"> ()</v>
      </c>
      <c r="G504" s="32" t="str">
        <f t="shared" si="24"/>
        <v xml:space="preserve"> ()</v>
      </c>
      <c r="K504" s="34"/>
    </row>
    <row r="505" spans="1:11" s="32" customFormat="1" x14ac:dyDescent="0.3">
      <c r="A505" s="32" t="str">
        <f t="shared" si="22"/>
        <v xml:space="preserve"> ()</v>
      </c>
      <c r="B505" s="35"/>
      <c r="C505" s="35"/>
      <c r="D505" s="36"/>
      <c r="E505" s="35"/>
      <c r="F505" s="32" t="str">
        <f t="shared" si="23"/>
        <v xml:space="preserve"> ()</v>
      </c>
      <c r="G505" s="32" t="str">
        <f t="shared" si="24"/>
        <v xml:space="preserve"> ()</v>
      </c>
      <c r="K505" s="34"/>
    </row>
    <row r="506" spans="1:11" s="32" customFormat="1" x14ac:dyDescent="0.3">
      <c r="A506" s="32" t="str">
        <f t="shared" si="22"/>
        <v xml:space="preserve"> ()</v>
      </c>
      <c r="D506" s="36"/>
      <c r="F506" s="32" t="str">
        <f t="shared" si="23"/>
        <v xml:space="preserve"> ()</v>
      </c>
      <c r="G506" s="32" t="str">
        <f t="shared" si="24"/>
        <v xml:space="preserve"> ()</v>
      </c>
      <c r="K506" s="34"/>
    </row>
    <row r="507" spans="1:11" s="32" customFormat="1" x14ac:dyDescent="0.3">
      <c r="A507" s="32" t="str">
        <f t="shared" si="22"/>
        <v xml:space="preserve"> ()</v>
      </c>
      <c r="D507" s="36"/>
      <c r="F507" s="32" t="str">
        <f t="shared" si="23"/>
        <v xml:space="preserve"> ()</v>
      </c>
      <c r="G507" s="32" t="str">
        <f t="shared" si="24"/>
        <v xml:space="preserve"> ()</v>
      </c>
      <c r="K507" s="34"/>
    </row>
    <row r="508" spans="1:11" s="32" customFormat="1" x14ac:dyDescent="0.3">
      <c r="A508" s="32" t="str">
        <f t="shared" si="22"/>
        <v xml:space="preserve"> ()</v>
      </c>
      <c r="D508" s="36"/>
      <c r="F508" s="32" t="str">
        <f t="shared" si="23"/>
        <v xml:space="preserve"> ()</v>
      </c>
      <c r="G508" s="32" t="str">
        <f t="shared" si="24"/>
        <v xml:space="preserve"> ()</v>
      </c>
      <c r="K508" s="34"/>
    </row>
    <row r="509" spans="1:11" s="32" customFormat="1" x14ac:dyDescent="0.3">
      <c r="A509" s="32" t="str">
        <f t="shared" si="22"/>
        <v xml:space="preserve"> ()</v>
      </c>
      <c r="D509" s="36"/>
      <c r="F509" s="32" t="str">
        <f t="shared" si="23"/>
        <v xml:space="preserve"> ()</v>
      </c>
      <c r="G509" s="32" t="str">
        <f t="shared" si="24"/>
        <v xml:space="preserve"> ()</v>
      </c>
      <c r="K509" s="34"/>
    </row>
    <row r="510" spans="1:11" s="32" customFormat="1" x14ac:dyDescent="0.3">
      <c r="A510" s="32" t="str">
        <f t="shared" si="22"/>
        <v xml:space="preserve"> ()</v>
      </c>
      <c r="D510" s="36"/>
      <c r="F510" s="32" t="str">
        <f t="shared" si="23"/>
        <v xml:space="preserve"> ()</v>
      </c>
      <c r="G510" s="32" t="str">
        <f t="shared" si="24"/>
        <v xml:space="preserve"> ()</v>
      </c>
      <c r="K510" s="34"/>
    </row>
    <row r="511" spans="1:11" s="32" customFormat="1" x14ac:dyDescent="0.3">
      <c r="A511" s="32" t="str">
        <f t="shared" si="22"/>
        <v xml:space="preserve"> ()</v>
      </c>
      <c r="D511" s="36"/>
      <c r="F511" s="32" t="str">
        <f t="shared" si="23"/>
        <v xml:space="preserve"> ()</v>
      </c>
      <c r="G511" s="32" t="str">
        <f t="shared" si="24"/>
        <v xml:space="preserve"> ()</v>
      </c>
      <c r="K511" s="34"/>
    </row>
    <row r="512" spans="1:11" s="32" customFormat="1" x14ac:dyDescent="0.3">
      <c r="A512" s="32" t="str">
        <f t="shared" si="22"/>
        <v xml:space="preserve"> ()</v>
      </c>
      <c r="B512" s="35"/>
      <c r="D512" s="36"/>
      <c r="F512" s="32" t="str">
        <f t="shared" si="23"/>
        <v xml:space="preserve"> ()</v>
      </c>
      <c r="G512" s="32" t="str">
        <f t="shared" si="24"/>
        <v xml:space="preserve"> ()</v>
      </c>
      <c r="K512" s="34"/>
    </row>
    <row r="513" spans="1:11" s="32" customFormat="1" x14ac:dyDescent="0.3">
      <c r="A513" s="32" t="str">
        <f t="shared" si="22"/>
        <v xml:space="preserve"> ()</v>
      </c>
      <c r="B513" s="35"/>
      <c r="D513" s="36"/>
      <c r="F513" s="32" t="str">
        <f t="shared" si="23"/>
        <v xml:space="preserve"> ()</v>
      </c>
      <c r="G513" s="32" t="str">
        <f t="shared" si="24"/>
        <v xml:space="preserve"> ()</v>
      </c>
      <c r="K513" s="34"/>
    </row>
    <row r="514" spans="1:11" s="32" customFormat="1" x14ac:dyDescent="0.3">
      <c r="A514" s="32" t="str">
        <f t="shared" si="22"/>
        <v xml:space="preserve"> ()</v>
      </c>
      <c r="B514" s="35"/>
      <c r="D514" s="36"/>
      <c r="F514" s="32" t="str">
        <f t="shared" si="23"/>
        <v xml:space="preserve"> ()</v>
      </c>
      <c r="G514" s="32" t="str">
        <f t="shared" si="24"/>
        <v xml:space="preserve"> ()</v>
      </c>
      <c r="K514" s="34"/>
    </row>
    <row r="515" spans="1:11" s="32" customFormat="1" x14ac:dyDescent="0.3">
      <c r="A515" s="32" t="str">
        <f t="shared" si="22"/>
        <v xml:space="preserve"> ()</v>
      </c>
      <c r="B515" s="35"/>
      <c r="D515" s="36"/>
      <c r="E515" s="35"/>
      <c r="F515" s="32" t="str">
        <f t="shared" si="23"/>
        <v xml:space="preserve"> ()</v>
      </c>
      <c r="G515" s="32" t="str">
        <f t="shared" si="24"/>
        <v xml:space="preserve"> ()</v>
      </c>
      <c r="K515" s="34"/>
    </row>
    <row r="516" spans="1:11" s="32" customFormat="1" x14ac:dyDescent="0.3">
      <c r="A516" s="32" t="str">
        <f t="shared" si="22"/>
        <v xml:space="preserve"> ()</v>
      </c>
      <c r="B516" s="35"/>
      <c r="D516" s="36"/>
      <c r="E516" s="35"/>
      <c r="F516" s="32" t="str">
        <f t="shared" si="23"/>
        <v xml:space="preserve"> ()</v>
      </c>
      <c r="G516" s="32" t="str">
        <f t="shared" si="24"/>
        <v xml:space="preserve"> ()</v>
      </c>
      <c r="K516" s="34"/>
    </row>
    <row r="517" spans="1:11" s="32" customFormat="1" x14ac:dyDescent="0.3">
      <c r="A517" s="32" t="str">
        <f t="shared" si="22"/>
        <v xml:space="preserve"> ()</v>
      </c>
      <c r="D517" s="36"/>
      <c r="F517" s="32" t="str">
        <f t="shared" si="23"/>
        <v xml:space="preserve"> ()</v>
      </c>
      <c r="G517" s="32" t="str">
        <f t="shared" si="24"/>
        <v xml:space="preserve"> ()</v>
      </c>
      <c r="K517" s="34"/>
    </row>
    <row r="518" spans="1:11" s="32" customFormat="1" x14ac:dyDescent="0.3">
      <c r="A518" s="32" t="str">
        <f t="shared" si="22"/>
        <v xml:space="preserve"> ()</v>
      </c>
      <c r="D518" s="36"/>
      <c r="F518" s="32" t="str">
        <f t="shared" si="23"/>
        <v xml:space="preserve"> ()</v>
      </c>
      <c r="G518" s="32" t="str">
        <f t="shared" si="24"/>
        <v xml:space="preserve"> ()</v>
      </c>
      <c r="K518" s="34"/>
    </row>
    <row r="519" spans="1:11" s="32" customFormat="1" x14ac:dyDescent="0.3">
      <c r="A519" s="32" t="str">
        <f t="shared" si="22"/>
        <v xml:space="preserve"> ()</v>
      </c>
      <c r="D519" s="36"/>
      <c r="F519" s="32" t="str">
        <f t="shared" si="23"/>
        <v xml:space="preserve"> ()</v>
      </c>
      <c r="G519" s="32" t="str">
        <f t="shared" si="24"/>
        <v xml:space="preserve"> ()</v>
      </c>
      <c r="K519" s="34"/>
    </row>
    <row r="520" spans="1:11" s="32" customFormat="1" x14ac:dyDescent="0.3">
      <c r="A520" s="32" t="str">
        <f t="shared" si="22"/>
        <v xml:space="preserve"> ()</v>
      </c>
      <c r="D520" s="36"/>
      <c r="F520" s="32" t="str">
        <f t="shared" si="23"/>
        <v xml:space="preserve"> ()</v>
      </c>
      <c r="G520" s="32" t="str">
        <f t="shared" si="24"/>
        <v xml:space="preserve"> ()</v>
      </c>
      <c r="K520" s="34"/>
    </row>
    <row r="521" spans="1:11" s="32" customFormat="1" x14ac:dyDescent="0.3">
      <c r="A521" s="32" t="str">
        <f t="shared" si="22"/>
        <v xml:space="preserve"> ()</v>
      </c>
      <c r="D521" s="36"/>
      <c r="F521" s="32" t="str">
        <f t="shared" si="23"/>
        <v xml:space="preserve"> ()</v>
      </c>
      <c r="G521" s="32" t="str">
        <f t="shared" si="24"/>
        <v xml:space="preserve"> ()</v>
      </c>
      <c r="K521" s="34"/>
    </row>
    <row r="522" spans="1:11" s="32" customFormat="1" x14ac:dyDescent="0.3">
      <c r="A522" s="32" t="str">
        <f t="shared" ref="A522:A585" si="25">CONCATENATE(B522," ","(",D522,")")</f>
        <v xml:space="preserve"> ()</v>
      </c>
      <c r="B522" s="35"/>
      <c r="C522" s="35"/>
      <c r="D522" s="36"/>
      <c r="F522" s="32" t="str">
        <f t="shared" si="23"/>
        <v xml:space="preserve"> ()</v>
      </c>
      <c r="G522" s="32" t="str">
        <f t="shared" si="24"/>
        <v xml:space="preserve"> ()</v>
      </c>
      <c r="K522" s="34"/>
    </row>
    <row r="523" spans="1:11" s="32" customFormat="1" x14ac:dyDescent="0.3">
      <c r="A523" s="32" t="str">
        <f t="shared" si="25"/>
        <v xml:space="preserve"> ()</v>
      </c>
      <c r="D523" s="36"/>
      <c r="F523" s="32" t="str">
        <f t="shared" ref="F523:F586" si="26">CONCATENATE(D523," ","(",B523,")")</f>
        <v xml:space="preserve"> ()</v>
      </c>
      <c r="G523" s="32" t="str">
        <f t="shared" ref="G523:G586" si="27">CONCATENATE(E523," ","(",C523,")")</f>
        <v xml:space="preserve"> ()</v>
      </c>
      <c r="K523" s="34"/>
    </row>
    <row r="524" spans="1:11" s="32" customFormat="1" x14ac:dyDescent="0.3">
      <c r="A524" s="32" t="str">
        <f t="shared" si="25"/>
        <v xml:space="preserve"> ()</v>
      </c>
      <c r="D524" s="36"/>
      <c r="F524" s="32" t="str">
        <f t="shared" si="26"/>
        <v xml:space="preserve"> ()</v>
      </c>
      <c r="G524" s="32" t="str">
        <f t="shared" si="27"/>
        <v xml:space="preserve"> ()</v>
      </c>
      <c r="K524" s="34"/>
    </row>
    <row r="525" spans="1:11" s="32" customFormat="1" x14ac:dyDescent="0.3">
      <c r="A525" s="32" t="str">
        <f t="shared" si="25"/>
        <v xml:space="preserve"> ()</v>
      </c>
      <c r="B525" s="35"/>
      <c r="D525" s="36"/>
      <c r="F525" s="32" t="str">
        <f t="shared" si="26"/>
        <v xml:space="preserve"> ()</v>
      </c>
      <c r="G525" s="32" t="str">
        <f t="shared" si="27"/>
        <v xml:space="preserve"> ()</v>
      </c>
      <c r="K525" s="34"/>
    </row>
    <row r="526" spans="1:11" s="32" customFormat="1" x14ac:dyDescent="0.3">
      <c r="A526" s="32" t="str">
        <f t="shared" si="25"/>
        <v xml:space="preserve"> ()</v>
      </c>
      <c r="B526" s="35"/>
      <c r="D526" s="36"/>
      <c r="F526" s="32" t="str">
        <f t="shared" si="26"/>
        <v xml:space="preserve"> ()</v>
      </c>
      <c r="G526" s="32" t="str">
        <f t="shared" si="27"/>
        <v xml:space="preserve"> ()</v>
      </c>
      <c r="K526" s="34"/>
    </row>
    <row r="527" spans="1:11" s="32" customFormat="1" x14ac:dyDescent="0.3">
      <c r="A527" s="32" t="str">
        <f t="shared" si="25"/>
        <v xml:space="preserve"> ()</v>
      </c>
      <c r="D527" s="36"/>
      <c r="F527" s="32" t="str">
        <f t="shared" si="26"/>
        <v xml:space="preserve"> ()</v>
      </c>
      <c r="G527" s="32" t="str">
        <f t="shared" si="27"/>
        <v xml:space="preserve"> ()</v>
      </c>
      <c r="K527" s="34"/>
    </row>
    <row r="528" spans="1:11" s="32" customFormat="1" x14ac:dyDescent="0.3">
      <c r="A528" s="32" t="str">
        <f t="shared" si="25"/>
        <v xml:space="preserve"> ()</v>
      </c>
      <c r="D528" s="36"/>
      <c r="F528" s="32" t="str">
        <f t="shared" si="26"/>
        <v xml:space="preserve"> ()</v>
      </c>
      <c r="G528" s="32" t="str">
        <f t="shared" si="27"/>
        <v xml:space="preserve"> ()</v>
      </c>
      <c r="K528" s="34"/>
    </row>
    <row r="529" spans="1:11" s="32" customFormat="1" x14ac:dyDescent="0.3">
      <c r="A529" s="32" t="str">
        <f t="shared" si="25"/>
        <v xml:space="preserve"> ()</v>
      </c>
      <c r="D529" s="36"/>
      <c r="F529" s="32" t="str">
        <f t="shared" si="26"/>
        <v xml:space="preserve"> ()</v>
      </c>
      <c r="G529" s="32" t="str">
        <f t="shared" si="27"/>
        <v xml:space="preserve"> ()</v>
      </c>
      <c r="K529" s="34"/>
    </row>
    <row r="530" spans="1:11" s="32" customFormat="1" x14ac:dyDescent="0.3">
      <c r="A530" s="32" t="str">
        <f t="shared" si="25"/>
        <v xml:space="preserve"> ()</v>
      </c>
      <c r="B530" s="35"/>
      <c r="D530" s="36"/>
      <c r="F530" s="32" t="str">
        <f t="shared" si="26"/>
        <v xml:space="preserve"> ()</v>
      </c>
      <c r="G530" s="32" t="str">
        <f t="shared" si="27"/>
        <v xml:space="preserve"> ()</v>
      </c>
      <c r="K530" s="34"/>
    </row>
    <row r="531" spans="1:11" s="32" customFormat="1" x14ac:dyDescent="0.3">
      <c r="A531" s="32" t="str">
        <f t="shared" si="25"/>
        <v xml:space="preserve"> ()</v>
      </c>
      <c r="B531" s="35"/>
      <c r="D531" s="36"/>
      <c r="F531" s="32" t="str">
        <f t="shared" si="26"/>
        <v xml:space="preserve"> ()</v>
      </c>
      <c r="G531" s="32" t="str">
        <f t="shared" si="27"/>
        <v xml:space="preserve"> ()</v>
      </c>
      <c r="K531" s="34"/>
    </row>
    <row r="532" spans="1:11" s="32" customFormat="1" x14ac:dyDescent="0.3">
      <c r="A532" s="32" t="str">
        <f t="shared" si="25"/>
        <v xml:space="preserve"> ()</v>
      </c>
      <c r="B532" s="35"/>
      <c r="D532" s="36"/>
      <c r="F532" s="32" t="str">
        <f t="shared" si="26"/>
        <v xml:space="preserve"> ()</v>
      </c>
      <c r="G532" s="32" t="str">
        <f t="shared" si="27"/>
        <v xml:space="preserve"> ()</v>
      </c>
      <c r="K532" s="34"/>
    </row>
    <row r="533" spans="1:11" s="32" customFormat="1" x14ac:dyDescent="0.3">
      <c r="A533" s="32" t="str">
        <f t="shared" si="25"/>
        <v xml:space="preserve"> ()</v>
      </c>
      <c r="B533" s="35"/>
      <c r="D533" s="36"/>
      <c r="F533" s="32" t="str">
        <f t="shared" si="26"/>
        <v xml:space="preserve"> ()</v>
      </c>
      <c r="G533" s="32" t="str">
        <f t="shared" si="27"/>
        <v xml:space="preserve"> ()</v>
      </c>
      <c r="K533" s="34"/>
    </row>
    <row r="534" spans="1:11" s="32" customFormat="1" x14ac:dyDescent="0.3">
      <c r="A534" s="32" t="str">
        <f t="shared" si="25"/>
        <v xml:space="preserve"> ()</v>
      </c>
      <c r="B534" s="35"/>
      <c r="C534" s="35"/>
      <c r="D534" s="36"/>
      <c r="F534" s="32" t="str">
        <f t="shared" si="26"/>
        <v xml:space="preserve"> ()</v>
      </c>
      <c r="G534" s="32" t="str">
        <f t="shared" si="27"/>
        <v xml:space="preserve"> ()</v>
      </c>
      <c r="K534" s="34"/>
    </row>
    <row r="535" spans="1:11" s="32" customFormat="1" x14ac:dyDescent="0.3">
      <c r="A535" s="32" t="str">
        <f t="shared" si="25"/>
        <v xml:space="preserve"> ()</v>
      </c>
      <c r="B535" s="35"/>
      <c r="C535" s="35"/>
      <c r="D535" s="36"/>
      <c r="F535" s="32" t="str">
        <f t="shared" si="26"/>
        <v xml:space="preserve"> ()</v>
      </c>
      <c r="G535" s="32" t="str">
        <f t="shared" si="27"/>
        <v xml:space="preserve"> ()</v>
      </c>
      <c r="K535" s="34"/>
    </row>
    <row r="536" spans="1:11" s="32" customFormat="1" x14ac:dyDescent="0.3">
      <c r="A536" s="32" t="str">
        <f t="shared" si="25"/>
        <v xml:space="preserve"> ()</v>
      </c>
      <c r="B536" s="35"/>
      <c r="D536" s="36"/>
      <c r="F536" s="32" t="str">
        <f t="shared" si="26"/>
        <v xml:space="preserve"> ()</v>
      </c>
      <c r="G536" s="32" t="str">
        <f t="shared" si="27"/>
        <v xml:space="preserve"> ()</v>
      </c>
      <c r="K536" s="34"/>
    </row>
    <row r="537" spans="1:11" s="32" customFormat="1" x14ac:dyDescent="0.3">
      <c r="A537" s="32" t="str">
        <f t="shared" si="25"/>
        <v xml:space="preserve"> ()</v>
      </c>
      <c r="B537" s="35"/>
      <c r="C537" s="35"/>
      <c r="D537" s="36"/>
      <c r="F537" s="32" t="str">
        <f t="shared" si="26"/>
        <v xml:space="preserve"> ()</v>
      </c>
      <c r="G537" s="32" t="str">
        <f t="shared" si="27"/>
        <v xml:space="preserve"> ()</v>
      </c>
      <c r="K537" s="34"/>
    </row>
    <row r="538" spans="1:11" s="32" customFormat="1" x14ac:dyDescent="0.3">
      <c r="A538" s="32" t="str">
        <f t="shared" si="25"/>
        <v xml:space="preserve"> ()</v>
      </c>
      <c r="B538" s="35"/>
      <c r="D538" s="36"/>
      <c r="F538" s="32" t="str">
        <f t="shared" si="26"/>
        <v xml:space="preserve"> ()</v>
      </c>
      <c r="G538" s="32" t="str">
        <f t="shared" si="27"/>
        <v xml:space="preserve"> ()</v>
      </c>
      <c r="K538" s="34"/>
    </row>
    <row r="539" spans="1:11" s="32" customFormat="1" x14ac:dyDescent="0.3">
      <c r="A539" s="32" t="str">
        <f t="shared" si="25"/>
        <v xml:space="preserve"> ()</v>
      </c>
      <c r="B539" s="35"/>
      <c r="D539" s="36"/>
      <c r="F539" s="32" t="str">
        <f t="shared" si="26"/>
        <v xml:space="preserve"> ()</v>
      </c>
      <c r="G539" s="32" t="str">
        <f t="shared" si="27"/>
        <v xml:space="preserve"> ()</v>
      </c>
      <c r="K539" s="34"/>
    </row>
    <row r="540" spans="1:11" s="32" customFormat="1" x14ac:dyDescent="0.3">
      <c r="A540" s="32" t="str">
        <f t="shared" si="25"/>
        <v xml:space="preserve"> ()</v>
      </c>
      <c r="B540" s="35"/>
      <c r="C540" s="35"/>
      <c r="D540" s="36"/>
      <c r="F540" s="32" t="str">
        <f t="shared" si="26"/>
        <v xml:space="preserve"> ()</v>
      </c>
      <c r="G540" s="32" t="str">
        <f t="shared" si="27"/>
        <v xml:space="preserve"> ()</v>
      </c>
      <c r="K540" s="34"/>
    </row>
    <row r="541" spans="1:11" s="32" customFormat="1" x14ac:dyDescent="0.3">
      <c r="A541" s="32" t="str">
        <f t="shared" si="25"/>
        <v xml:space="preserve"> ()</v>
      </c>
      <c r="B541" s="35"/>
      <c r="C541" s="35"/>
      <c r="D541" s="36"/>
      <c r="F541" s="32" t="str">
        <f t="shared" si="26"/>
        <v xml:space="preserve"> ()</v>
      </c>
      <c r="G541" s="32" t="str">
        <f t="shared" si="27"/>
        <v xml:space="preserve"> ()</v>
      </c>
      <c r="K541" s="34"/>
    </row>
    <row r="542" spans="1:11" s="32" customFormat="1" x14ac:dyDescent="0.3">
      <c r="A542" s="32" t="str">
        <f t="shared" si="25"/>
        <v xml:space="preserve"> ()</v>
      </c>
      <c r="B542" s="35"/>
      <c r="C542" s="35"/>
      <c r="D542" s="36"/>
      <c r="F542" s="32" t="str">
        <f t="shared" si="26"/>
        <v xml:space="preserve"> ()</v>
      </c>
      <c r="G542" s="32" t="str">
        <f t="shared" si="27"/>
        <v xml:space="preserve"> ()</v>
      </c>
      <c r="K542" s="34"/>
    </row>
    <row r="543" spans="1:11" s="32" customFormat="1" x14ac:dyDescent="0.3">
      <c r="A543" s="32" t="str">
        <f t="shared" si="25"/>
        <v xml:space="preserve"> ()</v>
      </c>
      <c r="B543" s="35"/>
      <c r="D543" s="36"/>
      <c r="E543" s="35"/>
      <c r="F543" s="32" t="str">
        <f t="shared" si="26"/>
        <v xml:space="preserve"> ()</v>
      </c>
      <c r="G543" s="32" t="str">
        <f t="shared" si="27"/>
        <v xml:space="preserve"> ()</v>
      </c>
      <c r="K543" s="34"/>
    </row>
    <row r="544" spans="1:11" s="32" customFormat="1" x14ac:dyDescent="0.3">
      <c r="A544" s="32" t="str">
        <f t="shared" si="25"/>
        <v xml:space="preserve"> ()</v>
      </c>
      <c r="B544" s="35"/>
      <c r="D544" s="36"/>
      <c r="F544" s="32" t="str">
        <f t="shared" si="26"/>
        <v xml:space="preserve"> ()</v>
      </c>
      <c r="G544" s="32" t="str">
        <f t="shared" si="27"/>
        <v xml:space="preserve"> ()</v>
      </c>
      <c r="K544" s="34"/>
    </row>
    <row r="545" spans="1:11" s="32" customFormat="1" x14ac:dyDescent="0.3">
      <c r="A545" s="32" t="str">
        <f t="shared" si="25"/>
        <v xml:space="preserve"> ()</v>
      </c>
      <c r="B545" s="35"/>
      <c r="D545" s="36"/>
      <c r="F545" s="32" t="str">
        <f t="shared" si="26"/>
        <v xml:space="preserve"> ()</v>
      </c>
      <c r="G545" s="32" t="str">
        <f t="shared" si="27"/>
        <v xml:space="preserve"> ()</v>
      </c>
      <c r="K545" s="34"/>
    </row>
    <row r="546" spans="1:11" s="32" customFormat="1" x14ac:dyDescent="0.3">
      <c r="A546" s="32" t="str">
        <f t="shared" si="25"/>
        <v xml:space="preserve"> ()</v>
      </c>
      <c r="B546" s="35"/>
      <c r="D546" s="36"/>
      <c r="F546" s="32" t="str">
        <f t="shared" si="26"/>
        <v xml:space="preserve"> ()</v>
      </c>
      <c r="G546" s="32" t="str">
        <f t="shared" si="27"/>
        <v xml:space="preserve"> ()</v>
      </c>
      <c r="K546" s="34"/>
    </row>
    <row r="547" spans="1:11" s="32" customFormat="1" x14ac:dyDescent="0.3">
      <c r="A547" s="32" t="str">
        <f t="shared" si="25"/>
        <v xml:space="preserve"> ()</v>
      </c>
      <c r="B547" s="35"/>
      <c r="D547" s="36"/>
      <c r="F547" s="32" t="str">
        <f t="shared" si="26"/>
        <v xml:space="preserve"> ()</v>
      </c>
      <c r="G547" s="32" t="str">
        <f t="shared" si="27"/>
        <v xml:space="preserve"> ()</v>
      </c>
      <c r="K547" s="34"/>
    </row>
    <row r="548" spans="1:11" s="32" customFormat="1" x14ac:dyDescent="0.3">
      <c r="A548" s="32" t="str">
        <f t="shared" si="25"/>
        <v xml:space="preserve"> ()</v>
      </c>
      <c r="B548" s="35"/>
      <c r="D548" s="36"/>
      <c r="F548" s="32" t="str">
        <f t="shared" si="26"/>
        <v xml:space="preserve"> ()</v>
      </c>
      <c r="G548" s="32" t="str">
        <f t="shared" si="27"/>
        <v xml:space="preserve"> ()</v>
      </c>
      <c r="K548" s="34"/>
    </row>
    <row r="549" spans="1:11" s="32" customFormat="1" x14ac:dyDescent="0.3">
      <c r="A549" s="32" t="str">
        <f t="shared" si="25"/>
        <v xml:space="preserve"> ()</v>
      </c>
      <c r="B549" s="35"/>
      <c r="D549" s="36"/>
      <c r="F549" s="32" t="str">
        <f t="shared" si="26"/>
        <v xml:space="preserve"> ()</v>
      </c>
      <c r="G549" s="32" t="str">
        <f t="shared" si="27"/>
        <v xml:space="preserve"> ()</v>
      </c>
      <c r="K549" s="34"/>
    </row>
    <row r="550" spans="1:11" s="32" customFormat="1" x14ac:dyDescent="0.3">
      <c r="A550" s="32" t="str">
        <f t="shared" si="25"/>
        <v xml:space="preserve"> ()</v>
      </c>
      <c r="B550" s="35"/>
      <c r="D550" s="36"/>
      <c r="E550" s="35"/>
      <c r="F550" s="32" t="str">
        <f t="shared" si="26"/>
        <v xml:space="preserve"> ()</v>
      </c>
      <c r="G550" s="32" t="str">
        <f t="shared" si="27"/>
        <v xml:space="preserve"> ()</v>
      </c>
      <c r="K550" s="34"/>
    </row>
    <row r="551" spans="1:11" s="32" customFormat="1" x14ac:dyDescent="0.3">
      <c r="A551" s="32" t="str">
        <f t="shared" si="25"/>
        <v xml:space="preserve"> ()</v>
      </c>
      <c r="B551" s="35"/>
      <c r="C551" s="35"/>
      <c r="D551" s="36"/>
      <c r="F551" s="32" t="str">
        <f t="shared" si="26"/>
        <v xml:space="preserve"> ()</v>
      </c>
      <c r="G551" s="32" t="str">
        <f t="shared" si="27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5"/>
        <v xml:space="preserve"> ()</v>
      </c>
      <c r="B552" s="35"/>
      <c r="C552" s="35"/>
      <c r="D552" s="36"/>
      <c r="F552" s="32" t="str">
        <f t="shared" si="26"/>
        <v xml:space="preserve"> ()</v>
      </c>
      <c r="G552" s="32" t="str">
        <f t="shared" si="27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5"/>
        <v xml:space="preserve"> ()</v>
      </c>
      <c r="B553" s="35"/>
      <c r="D553" s="36"/>
      <c r="F553" s="32" t="str">
        <f t="shared" si="26"/>
        <v xml:space="preserve"> ()</v>
      </c>
      <c r="G553" s="32" t="str">
        <f t="shared" si="27"/>
        <v xml:space="preserve"> ()</v>
      </c>
      <c r="K553" s="34"/>
    </row>
    <row r="554" spans="1:11" s="32" customFormat="1" x14ac:dyDescent="0.3">
      <c r="A554" s="32" t="str">
        <f t="shared" si="25"/>
        <v xml:space="preserve"> ()</v>
      </c>
      <c r="B554" s="35"/>
      <c r="D554" s="36"/>
      <c r="F554" s="32" t="str">
        <f t="shared" si="26"/>
        <v xml:space="preserve"> ()</v>
      </c>
      <c r="G554" s="32" t="str">
        <f t="shared" si="27"/>
        <v xml:space="preserve"> ()</v>
      </c>
      <c r="K554" s="34"/>
    </row>
    <row r="555" spans="1:11" s="32" customFormat="1" x14ac:dyDescent="0.3">
      <c r="A555" s="32" t="str">
        <f t="shared" si="25"/>
        <v xml:space="preserve"> ()</v>
      </c>
      <c r="B555" s="35"/>
      <c r="D555" s="36"/>
      <c r="F555" s="32" t="str">
        <f t="shared" si="26"/>
        <v xml:space="preserve"> ()</v>
      </c>
      <c r="G555" s="32" t="str">
        <f t="shared" si="27"/>
        <v xml:space="preserve"> ()</v>
      </c>
      <c r="K555" s="34"/>
    </row>
    <row r="556" spans="1:11" s="32" customFormat="1" x14ac:dyDescent="0.3">
      <c r="A556" s="32" t="str">
        <f t="shared" si="25"/>
        <v xml:space="preserve"> ()</v>
      </c>
      <c r="B556" s="35"/>
      <c r="D556" s="36"/>
      <c r="F556" s="32" t="str">
        <f t="shared" si="26"/>
        <v xml:space="preserve"> ()</v>
      </c>
      <c r="G556" s="32" t="str">
        <f t="shared" si="27"/>
        <v xml:space="preserve"> ()</v>
      </c>
      <c r="K556" s="34"/>
    </row>
    <row r="557" spans="1:11" s="32" customFormat="1" x14ac:dyDescent="0.3">
      <c r="A557" s="32" t="str">
        <f t="shared" si="25"/>
        <v xml:space="preserve"> ()</v>
      </c>
      <c r="B557" s="35"/>
      <c r="D557" s="36"/>
      <c r="F557" s="32" t="str">
        <f t="shared" si="26"/>
        <v xml:space="preserve"> ()</v>
      </c>
      <c r="G557" s="32" t="str">
        <f t="shared" si="27"/>
        <v xml:space="preserve"> ()</v>
      </c>
      <c r="K557" s="34"/>
    </row>
    <row r="558" spans="1:11" s="32" customFormat="1" x14ac:dyDescent="0.3">
      <c r="A558" s="32" t="str">
        <f t="shared" si="25"/>
        <v xml:space="preserve"> ()</v>
      </c>
      <c r="B558" s="35"/>
      <c r="D558" s="36"/>
      <c r="F558" s="32" t="str">
        <f t="shared" si="26"/>
        <v xml:space="preserve"> ()</v>
      </c>
      <c r="G558" s="32" t="str">
        <f t="shared" si="27"/>
        <v xml:space="preserve"> ()</v>
      </c>
      <c r="K558" s="34"/>
    </row>
    <row r="559" spans="1:11" s="32" customFormat="1" x14ac:dyDescent="0.3">
      <c r="A559" s="32" t="str">
        <f t="shared" si="25"/>
        <v xml:space="preserve"> ()</v>
      </c>
      <c r="B559" s="35"/>
      <c r="D559" s="36"/>
      <c r="F559" s="32" t="str">
        <f t="shared" si="26"/>
        <v xml:space="preserve"> ()</v>
      </c>
      <c r="G559" s="32" t="str">
        <f t="shared" si="27"/>
        <v xml:space="preserve"> ()</v>
      </c>
      <c r="K559" s="34"/>
    </row>
    <row r="560" spans="1:11" s="32" customFormat="1" x14ac:dyDescent="0.3">
      <c r="A560" s="32" t="str">
        <f t="shared" si="25"/>
        <v xml:space="preserve"> ()</v>
      </c>
      <c r="B560" s="35"/>
      <c r="D560" s="36"/>
      <c r="F560" s="32" t="str">
        <f t="shared" si="26"/>
        <v xml:space="preserve"> ()</v>
      </c>
      <c r="G560" s="32" t="str">
        <f t="shared" si="27"/>
        <v xml:space="preserve"> ()</v>
      </c>
      <c r="K560" s="34"/>
    </row>
    <row r="561" spans="1:11" s="32" customFormat="1" x14ac:dyDescent="0.3">
      <c r="A561" s="32" t="str">
        <f t="shared" si="25"/>
        <v xml:space="preserve"> ()</v>
      </c>
      <c r="B561" s="35"/>
      <c r="C561" s="35"/>
      <c r="D561" s="36"/>
      <c r="F561" s="32" t="str">
        <f t="shared" si="26"/>
        <v xml:space="preserve"> ()</v>
      </c>
      <c r="G561" s="32" t="str">
        <f t="shared" si="27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5"/>
        <v xml:space="preserve"> ()</v>
      </c>
      <c r="B562" s="35"/>
      <c r="D562" s="36"/>
      <c r="F562" s="32" t="str">
        <f t="shared" si="26"/>
        <v xml:space="preserve"> ()</v>
      </c>
      <c r="G562" s="32" t="str">
        <f t="shared" si="27"/>
        <v xml:space="preserve"> ()</v>
      </c>
      <c r="K562" s="34"/>
    </row>
    <row r="563" spans="1:11" s="32" customFormat="1" x14ac:dyDescent="0.3">
      <c r="A563" s="32" t="str">
        <f t="shared" si="25"/>
        <v xml:space="preserve"> ()</v>
      </c>
      <c r="B563" s="35"/>
      <c r="D563" s="36"/>
      <c r="F563" s="32" t="str">
        <f t="shared" si="26"/>
        <v xml:space="preserve"> ()</v>
      </c>
      <c r="G563" s="32" t="str">
        <f t="shared" si="27"/>
        <v xml:space="preserve"> ()</v>
      </c>
      <c r="K563" s="34"/>
    </row>
    <row r="564" spans="1:11" s="32" customFormat="1" x14ac:dyDescent="0.3">
      <c r="A564" s="32" t="str">
        <f t="shared" si="25"/>
        <v xml:space="preserve"> ()</v>
      </c>
      <c r="B564" s="35"/>
      <c r="D564" s="36"/>
      <c r="F564" s="32" t="str">
        <f t="shared" si="26"/>
        <v xml:space="preserve"> ()</v>
      </c>
      <c r="G564" s="32" t="str">
        <f t="shared" si="27"/>
        <v xml:space="preserve"> ()</v>
      </c>
      <c r="K564" s="34"/>
    </row>
    <row r="565" spans="1:11" s="32" customFormat="1" x14ac:dyDescent="0.3">
      <c r="A565" s="32" t="str">
        <f t="shared" si="25"/>
        <v xml:space="preserve"> ()</v>
      </c>
      <c r="B565" s="35"/>
      <c r="D565" s="36"/>
      <c r="F565" s="32" t="str">
        <f t="shared" si="26"/>
        <v xml:space="preserve"> ()</v>
      </c>
      <c r="G565" s="32" t="str">
        <f t="shared" si="27"/>
        <v xml:space="preserve"> ()</v>
      </c>
      <c r="K565" s="34"/>
    </row>
    <row r="566" spans="1:11" s="32" customFormat="1" x14ac:dyDescent="0.3">
      <c r="A566" s="32" t="str">
        <f t="shared" si="25"/>
        <v xml:space="preserve"> ()</v>
      </c>
      <c r="B566" s="35"/>
      <c r="D566" s="36"/>
      <c r="F566" s="32" t="str">
        <f t="shared" si="26"/>
        <v xml:space="preserve"> ()</v>
      </c>
      <c r="G566" s="32" t="str">
        <f t="shared" si="27"/>
        <v xml:space="preserve"> ()</v>
      </c>
      <c r="K566" s="34"/>
    </row>
    <row r="567" spans="1:11" s="32" customFormat="1" x14ac:dyDescent="0.3">
      <c r="A567" s="32" t="str">
        <f t="shared" si="25"/>
        <v xml:space="preserve"> ()</v>
      </c>
      <c r="B567" s="35"/>
      <c r="C567" s="35"/>
      <c r="D567" s="36"/>
      <c r="F567" s="32" t="str">
        <f t="shared" si="26"/>
        <v xml:space="preserve"> ()</v>
      </c>
      <c r="G567" s="32" t="str">
        <f t="shared" si="27"/>
        <v xml:space="preserve"> ()</v>
      </c>
      <c r="K567" s="34"/>
    </row>
    <row r="568" spans="1:11" s="32" customFormat="1" x14ac:dyDescent="0.3">
      <c r="A568" s="32" t="str">
        <f t="shared" si="25"/>
        <v xml:space="preserve"> ()</v>
      </c>
      <c r="B568" s="35"/>
      <c r="D568" s="26"/>
      <c r="F568" s="32" t="str">
        <f t="shared" si="26"/>
        <v xml:space="preserve"> ()</v>
      </c>
      <c r="G568" s="32" t="str">
        <f t="shared" si="27"/>
        <v xml:space="preserve"> ()</v>
      </c>
      <c r="K568" s="34"/>
    </row>
    <row r="569" spans="1:11" s="32" customFormat="1" x14ac:dyDescent="0.3">
      <c r="A569" s="32" t="str">
        <f t="shared" si="25"/>
        <v xml:space="preserve"> ()</v>
      </c>
      <c r="B569" s="35"/>
      <c r="C569" s="35"/>
      <c r="D569" s="26"/>
      <c r="F569" s="32" t="str">
        <f t="shared" si="26"/>
        <v xml:space="preserve"> ()</v>
      </c>
      <c r="G569" s="32" t="str">
        <f t="shared" si="27"/>
        <v xml:space="preserve"> ()</v>
      </c>
      <c r="K569" s="34"/>
    </row>
    <row r="570" spans="1:11" s="32" customFormat="1" x14ac:dyDescent="0.3">
      <c r="A570" s="32" t="str">
        <f t="shared" si="25"/>
        <v xml:space="preserve"> ()</v>
      </c>
      <c r="B570" s="35"/>
      <c r="D570" s="26"/>
      <c r="F570" s="32" t="str">
        <f t="shared" si="26"/>
        <v xml:space="preserve"> ()</v>
      </c>
      <c r="G570" s="32" t="str">
        <f t="shared" si="27"/>
        <v xml:space="preserve"> ()</v>
      </c>
      <c r="K570" s="34"/>
    </row>
    <row r="571" spans="1:11" s="32" customFormat="1" x14ac:dyDescent="0.3">
      <c r="A571" s="32" t="str">
        <f t="shared" si="25"/>
        <v xml:space="preserve"> ()</v>
      </c>
      <c r="B571" s="35"/>
      <c r="D571" s="26"/>
      <c r="F571" s="32" t="str">
        <f t="shared" si="26"/>
        <v xml:space="preserve"> ()</v>
      </c>
      <c r="G571" s="32" t="str">
        <f t="shared" si="27"/>
        <v xml:space="preserve"> ()</v>
      </c>
      <c r="K571" s="34"/>
    </row>
    <row r="572" spans="1:11" s="32" customFormat="1" x14ac:dyDescent="0.3">
      <c r="A572" s="32" t="str">
        <f t="shared" si="25"/>
        <v xml:space="preserve"> ()</v>
      </c>
      <c r="B572" s="35"/>
      <c r="C572" s="35"/>
      <c r="D572" s="26"/>
      <c r="F572" s="32" t="str">
        <f t="shared" si="26"/>
        <v xml:space="preserve"> ()</v>
      </c>
      <c r="G572" s="32" t="str">
        <f t="shared" si="27"/>
        <v xml:space="preserve"> ()</v>
      </c>
      <c r="K572" s="34"/>
    </row>
    <row r="573" spans="1:11" s="32" customFormat="1" x14ac:dyDescent="0.3">
      <c r="A573" s="32" t="str">
        <f t="shared" si="25"/>
        <v xml:space="preserve"> ()</v>
      </c>
      <c r="B573" s="35"/>
      <c r="D573" s="36"/>
      <c r="F573" s="32" t="str">
        <f t="shared" si="26"/>
        <v xml:space="preserve"> ()</v>
      </c>
      <c r="G573" s="32" t="str">
        <f t="shared" si="27"/>
        <v xml:space="preserve"> ()</v>
      </c>
      <c r="K573" s="34"/>
    </row>
    <row r="574" spans="1:11" s="32" customFormat="1" x14ac:dyDescent="0.3">
      <c r="A574" s="32" t="str">
        <f t="shared" si="25"/>
        <v xml:space="preserve"> ()</v>
      </c>
      <c r="B574" s="35"/>
      <c r="C574" s="35"/>
      <c r="D574" s="36"/>
      <c r="F574" s="32" t="str">
        <f t="shared" si="26"/>
        <v xml:space="preserve"> ()</v>
      </c>
      <c r="G574" s="32" t="str">
        <f t="shared" si="27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5"/>
        <v xml:space="preserve"> ()</v>
      </c>
      <c r="B575" s="35"/>
      <c r="C575" s="35"/>
      <c r="D575" s="36"/>
      <c r="F575" s="32" t="str">
        <f t="shared" si="26"/>
        <v xml:space="preserve"> ()</v>
      </c>
      <c r="G575" s="32" t="str">
        <f t="shared" si="27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5"/>
        <v xml:space="preserve"> ()</v>
      </c>
      <c r="B576" s="35"/>
      <c r="C576" s="35"/>
      <c r="D576" s="36"/>
      <c r="F576" s="32" t="str">
        <f t="shared" si="26"/>
        <v xml:space="preserve"> ()</v>
      </c>
      <c r="G576" s="32" t="str">
        <f t="shared" si="27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5"/>
        <v xml:space="preserve"> ()</v>
      </c>
      <c r="B577" s="35"/>
      <c r="C577" s="35"/>
      <c r="D577" s="36"/>
      <c r="F577" s="32" t="str">
        <f t="shared" si="26"/>
        <v xml:space="preserve"> ()</v>
      </c>
      <c r="G577" s="32" t="str">
        <f t="shared" si="27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5"/>
        <v xml:space="preserve"> ()</v>
      </c>
      <c r="B578" s="35"/>
      <c r="C578" s="35"/>
      <c r="D578" s="36"/>
      <c r="F578" s="32" t="str">
        <f t="shared" si="26"/>
        <v xml:space="preserve"> ()</v>
      </c>
      <c r="G578" s="32" t="str">
        <f t="shared" si="27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5"/>
        <v xml:space="preserve"> ()</v>
      </c>
      <c r="B579" s="35"/>
      <c r="C579" s="35"/>
      <c r="D579" s="36"/>
      <c r="F579" s="32" t="str">
        <f t="shared" si="26"/>
        <v xml:space="preserve"> ()</v>
      </c>
      <c r="G579" s="32" t="str">
        <f t="shared" si="27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5"/>
        <v xml:space="preserve"> ()</v>
      </c>
      <c r="B580" s="35"/>
      <c r="C580" s="35"/>
      <c r="D580" s="36"/>
      <c r="F580" s="32" t="str">
        <f t="shared" si="26"/>
        <v xml:space="preserve"> ()</v>
      </c>
      <c r="G580" s="32" t="str">
        <f t="shared" si="27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5"/>
        <v xml:space="preserve"> ()</v>
      </c>
      <c r="B581" s="35"/>
      <c r="C581" s="35"/>
      <c r="D581" s="36"/>
      <c r="F581" s="32" t="str">
        <f t="shared" si="26"/>
        <v xml:space="preserve"> ()</v>
      </c>
      <c r="G581" s="32" t="str">
        <f t="shared" si="27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5"/>
        <v xml:space="preserve"> ()</v>
      </c>
      <c r="B582" s="35"/>
      <c r="C582" s="35"/>
      <c r="D582" s="36"/>
      <c r="F582" s="32" t="str">
        <f t="shared" si="26"/>
        <v xml:space="preserve"> ()</v>
      </c>
      <c r="G582" s="32" t="str">
        <f t="shared" si="27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5"/>
        <v xml:space="preserve"> ()</v>
      </c>
      <c r="B583" s="35"/>
      <c r="C583" s="35"/>
      <c r="D583" s="36"/>
      <c r="F583" s="32" t="str">
        <f t="shared" si="26"/>
        <v xml:space="preserve"> ()</v>
      </c>
      <c r="G583" s="32" t="str">
        <f t="shared" si="27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5"/>
        <v xml:space="preserve"> ()</v>
      </c>
      <c r="B584" s="35"/>
      <c r="C584" s="35"/>
      <c r="D584" s="36"/>
      <c r="F584" s="32" t="str">
        <f t="shared" si="26"/>
        <v xml:space="preserve"> ()</v>
      </c>
      <c r="G584" s="32" t="str">
        <f t="shared" si="27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5"/>
        <v xml:space="preserve"> ()</v>
      </c>
      <c r="B585" s="35"/>
      <c r="D585" s="36"/>
      <c r="F585" s="32" t="str">
        <f t="shared" si="26"/>
        <v xml:space="preserve"> ()</v>
      </c>
      <c r="G585" s="32" t="str">
        <f t="shared" si="27"/>
        <v xml:space="preserve"> ()</v>
      </c>
      <c r="K585" s="34"/>
    </row>
    <row r="586" spans="1:11" s="32" customFormat="1" x14ac:dyDescent="0.3">
      <c r="A586" s="32" t="str">
        <f t="shared" ref="A586:A649" si="28">CONCATENATE(B586," ","(",D586,")")</f>
        <v xml:space="preserve"> ()</v>
      </c>
      <c r="B586" s="35"/>
      <c r="D586" s="36"/>
      <c r="F586" s="32" t="str">
        <f t="shared" si="26"/>
        <v xml:space="preserve"> ()</v>
      </c>
      <c r="G586" s="32" t="str">
        <f t="shared" si="27"/>
        <v xml:space="preserve"> ()</v>
      </c>
      <c r="K586" s="34"/>
    </row>
    <row r="587" spans="1:11" s="32" customFormat="1" x14ac:dyDescent="0.3">
      <c r="A587" s="32" t="str">
        <f t="shared" si="28"/>
        <v xml:space="preserve"> ()</v>
      </c>
      <c r="B587" s="35"/>
      <c r="D587" s="36"/>
      <c r="F587" s="32" t="str">
        <f t="shared" ref="F587:F650" si="29">CONCATENATE(D587," ","(",B587,")")</f>
        <v xml:space="preserve"> ()</v>
      </c>
      <c r="G587" s="32" t="str">
        <f t="shared" ref="G587:G650" si="30">CONCATENATE(E587," ","(",C587,")")</f>
        <v xml:space="preserve"> ()</v>
      </c>
      <c r="K587" s="34"/>
    </row>
    <row r="588" spans="1:11" s="32" customFormat="1" x14ac:dyDescent="0.3">
      <c r="A588" s="32" t="str">
        <f t="shared" si="28"/>
        <v xml:space="preserve"> ()</v>
      </c>
      <c r="B588" s="35"/>
      <c r="D588" s="36"/>
      <c r="F588" s="32" t="str">
        <f t="shared" si="29"/>
        <v xml:space="preserve"> ()</v>
      </c>
      <c r="G588" s="32" t="str">
        <f t="shared" si="30"/>
        <v xml:space="preserve"> ()</v>
      </c>
      <c r="K588" s="34"/>
    </row>
    <row r="589" spans="1:11" s="32" customFormat="1" x14ac:dyDescent="0.3">
      <c r="A589" s="32" t="str">
        <f t="shared" si="28"/>
        <v xml:space="preserve"> ()</v>
      </c>
      <c r="B589" s="35"/>
      <c r="D589" s="36"/>
      <c r="F589" s="32" t="str">
        <f t="shared" si="29"/>
        <v xml:space="preserve"> ()</v>
      </c>
      <c r="G589" s="32" t="str">
        <f t="shared" si="30"/>
        <v xml:space="preserve"> ()</v>
      </c>
      <c r="K589" s="34"/>
    </row>
    <row r="590" spans="1:11" s="32" customFormat="1" x14ac:dyDescent="0.3">
      <c r="A590" s="32" t="str">
        <f t="shared" si="28"/>
        <v xml:space="preserve"> ()</v>
      </c>
      <c r="B590" s="35"/>
      <c r="D590" s="36"/>
      <c r="F590" s="32" t="str">
        <f t="shared" si="29"/>
        <v xml:space="preserve"> ()</v>
      </c>
      <c r="G590" s="32" t="str">
        <f t="shared" si="30"/>
        <v xml:space="preserve"> ()</v>
      </c>
      <c r="K590" s="34"/>
    </row>
    <row r="591" spans="1:11" s="32" customFormat="1" x14ac:dyDescent="0.3">
      <c r="A591" s="32" t="str">
        <f t="shared" si="28"/>
        <v xml:space="preserve"> ()</v>
      </c>
      <c r="B591" s="35"/>
      <c r="D591" s="36"/>
      <c r="F591" s="32" t="str">
        <f t="shared" si="29"/>
        <v xml:space="preserve"> ()</v>
      </c>
      <c r="G591" s="32" t="str">
        <f t="shared" si="30"/>
        <v xml:space="preserve"> ()</v>
      </c>
      <c r="K591" s="34"/>
    </row>
    <row r="592" spans="1:11" s="32" customFormat="1" x14ac:dyDescent="0.3">
      <c r="A592" s="32" t="str">
        <f t="shared" si="28"/>
        <v xml:space="preserve"> ()</v>
      </c>
      <c r="B592" s="35"/>
      <c r="D592" s="36"/>
      <c r="F592" s="32" t="str">
        <f t="shared" si="29"/>
        <v xml:space="preserve"> ()</v>
      </c>
      <c r="G592" s="32" t="str">
        <f t="shared" si="30"/>
        <v xml:space="preserve"> ()</v>
      </c>
      <c r="K592" s="34"/>
    </row>
    <row r="593" spans="1:11" s="32" customFormat="1" x14ac:dyDescent="0.3">
      <c r="A593" s="32" t="str">
        <f t="shared" si="28"/>
        <v xml:space="preserve"> ()</v>
      </c>
      <c r="B593" s="35"/>
      <c r="D593" s="36"/>
      <c r="F593" s="32" t="str">
        <f t="shared" si="29"/>
        <v xml:space="preserve"> ()</v>
      </c>
      <c r="G593" s="32" t="str">
        <f t="shared" si="30"/>
        <v xml:space="preserve"> ()</v>
      </c>
      <c r="K593" s="34"/>
    </row>
    <row r="594" spans="1:11" s="32" customFormat="1" x14ac:dyDescent="0.3">
      <c r="A594" s="32" t="str">
        <f t="shared" si="28"/>
        <v xml:space="preserve"> ()</v>
      </c>
      <c r="B594" s="35"/>
      <c r="D594" s="36"/>
      <c r="F594" s="32" t="str">
        <f t="shared" si="29"/>
        <v xml:space="preserve"> ()</v>
      </c>
      <c r="G594" s="32" t="str">
        <f t="shared" si="30"/>
        <v xml:space="preserve"> ()</v>
      </c>
      <c r="K594" s="34"/>
    </row>
    <row r="595" spans="1:11" s="32" customFormat="1" x14ac:dyDescent="0.3">
      <c r="A595" s="32" t="str">
        <f t="shared" si="28"/>
        <v xml:space="preserve"> ()</v>
      </c>
      <c r="B595" s="35"/>
      <c r="D595" s="36"/>
      <c r="F595" s="32" t="str">
        <f t="shared" si="29"/>
        <v xml:space="preserve"> ()</v>
      </c>
      <c r="G595" s="32" t="str">
        <f t="shared" si="30"/>
        <v xml:space="preserve"> ()</v>
      </c>
      <c r="K595" s="34"/>
    </row>
    <row r="596" spans="1:11" s="32" customFormat="1" x14ac:dyDescent="0.3">
      <c r="A596" s="32" t="str">
        <f t="shared" si="28"/>
        <v xml:space="preserve"> ()</v>
      </c>
      <c r="B596" s="35"/>
      <c r="D596" s="36"/>
      <c r="F596" s="32" t="str">
        <f t="shared" si="29"/>
        <v xml:space="preserve"> ()</v>
      </c>
      <c r="G596" s="32" t="str">
        <f t="shared" si="30"/>
        <v xml:space="preserve"> ()</v>
      </c>
      <c r="K596" s="34"/>
    </row>
    <row r="597" spans="1:11" s="32" customFormat="1" x14ac:dyDescent="0.3">
      <c r="A597" s="32" t="str">
        <f t="shared" si="28"/>
        <v xml:space="preserve"> ()</v>
      </c>
      <c r="B597" s="35"/>
      <c r="D597" s="36"/>
      <c r="F597" s="32" t="str">
        <f t="shared" si="29"/>
        <v xml:space="preserve"> ()</v>
      </c>
      <c r="G597" s="32" t="str">
        <f t="shared" si="30"/>
        <v xml:space="preserve"> ()</v>
      </c>
      <c r="K597" s="34"/>
    </row>
    <row r="598" spans="1:11" s="32" customFormat="1" x14ac:dyDescent="0.3">
      <c r="A598" s="32" t="str">
        <f t="shared" si="28"/>
        <v xml:space="preserve"> ()</v>
      </c>
      <c r="B598" s="35"/>
      <c r="C598" s="35"/>
      <c r="D598" s="36"/>
      <c r="E598" s="35"/>
      <c r="F598" s="32" t="str">
        <f t="shared" si="29"/>
        <v xml:space="preserve"> ()</v>
      </c>
      <c r="G598" s="32" t="str">
        <f t="shared" si="30"/>
        <v xml:space="preserve"> ()</v>
      </c>
      <c r="K598" s="34"/>
    </row>
    <row r="599" spans="1:11" s="32" customFormat="1" x14ac:dyDescent="0.3">
      <c r="A599" s="32" t="str">
        <f t="shared" si="28"/>
        <v xml:space="preserve"> ()</v>
      </c>
      <c r="B599" s="35"/>
      <c r="C599" s="35"/>
      <c r="D599" s="36"/>
      <c r="E599" s="35"/>
      <c r="F599" s="32" t="str">
        <f t="shared" si="29"/>
        <v xml:space="preserve"> ()</v>
      </c>
      <c r="G599" s="32" t="str">
        <f t="shared" si="30"/>
        <v xml:space="preserve"> ()</v>
      </c>
      <c r="K599" s="34"/>
    </row>
    <row r="600" spans="1:11" s="32" customFormat="1" x14ac:dyDescent="0.3">
      <c r="A600" s="32" t="str">
        <f t="shared" si="28"/>
        <v xml:space="preserve"> ()</v>
      </c>
      <c r="B600" s="35"/>
      <c r="C600" s="35"/>
      <c r="D600" s="36"/>
      <c r="E600" s="35"/>
      <c r="F600" s="32" t="str">
        <f t="shared" si="29"/>
        <v xml:space="preserve"> ()</v>
      </c>
      <c r="G600" s="32" t="str">
        <f t="shared" si="30"/>
        <v xml:space="preserve"> ()</v>
      </c>
      <c r="K600" s="34"/>
    </row>
    <row r="601" spans="1:11" s="32" customFormat="1" x14ac:dyDescent="0.3">
      <c r="A601" s="32" t="str">
        <f t="shared" si="28"/>
        <v xml:space="preserve"> ()</v>
      </c>
      <c r="B601" s="35"/>
      <c r="C601" s="35"/>
      <c r="D601" s="36"/>
      <c r="E601" s="35"/>
      <c r="F601" s="32" t="str">
        <f t="shared" si="29"/>
        <v xml:space="preserve"> ()</v>
      </c>
      <c r="G601" s="32" t="str">
        <f t="shared" si="30"/>
        <v xml:space="preserve"> ()</v>
      </c>
      <c r="K601" s="34"/>
    </row>
    <row r="602" spans="1:11" s="32" customFormat="1" x14ac:dyDescent="0.3">
      <c r="A602" s="32" t="str">
        <f t="shared" si="28"/>
        <v xml:space="preserve"> ()</v>
      </c>
      <c r="B602" s="35"/>
      <c r="C602" s="35"/>
      <c r="D602" s="36"/>
      <c r="E602" s="35"/>
      <c r="F602" s="32" t="str">
        <f t="shared" si="29"/>
        <v xml:space="preserve"> ()</v>
      </c>
      <c r="G602" s="32" t="str">
        <f t="shared" si="30"/>
        <v xml:space="preserve"> ()</v>
      </c>
      <c r="K602" s="34"/>
    </row>
    <row r="603" spans="1:11" s="32" customFormat="1" x14ac:dyDescent="0.3">
      <c r="A603" s="32" t="str">
        <f t="shared" si="28"/>
        <v xml:space="preserve"> ()</v>
      </c>
      <c r="B603" s="35"/>
      <c r="D603" s="36"/>
      <c r="F603" s="32" t="str">
        <f t="shared" si="29"/>
        <v xml:space="preserve"> ()</v>
      </c>
      <c r="G603" s="32" t="str">
        <f t="shared" si="30"/>
        <v xml:space="preserve"> ()</v>
      </c>
      <c r="K603" s="34"/>
    </row>
    <row r="604" spans="1:11" s="32" customFormat="1" x14ac:dyDescent="0.3">
      <c r="A604" s="32" t="str">
        <f t="shared" si="28"/>
        <v xml:space="preserve"> ()</v>
      </c>
      <c r="B604" s="35"/>
      <c r="D604" s="36"/>
      <c r="F604" s="32" t="str">
        <f t="shared" si="29"/>
        <v xml:space="preserve"> ()</v>
      </c>
      <c r="G604" s="32" t="str">
        <f t="shared" si="30"/>
        <v xml:space="preserve"> ()</v>
      </c>
      <c r="K604" s="34"/>
    </row>
    <row r="605" spans="1:11" s="32" customFormat="1" x14ac:dyDescent="0.3">
      <c r="A605" s="32" t="str">
        <f t="shared" si="28"/>
        <v xml:space="preserve"> ()</v>
      </c>
      <c r="B605" s="35"/>
      <c r="D605" s="36"/>
      <c r="F605" s="32" t="str">
        <f t="shared" si="29"/>
        <v xml:space="preserve"> ()</v>
      </c>
      <c r="G605" s="32" t="str">
        <f t="shared" si="30"/>
        <v xml:space="preserve"> ()</v>
      </c>
      <c r="K605" s="34"/>
    </row>
    <row r="606" spans="1:11" s="32" customFormat="1" x14ac:dyDescent="0.3">
      <c r="A606" s="32" t="str">
        <f t="shared" si="28"/>
        <v xml:space="preserve"> ()</v>
      </c>
      <c r="B606" s="35"/>
      <c r="D606" s="36"/>
      <c r="F606" s="32" t="str">
        <f t="shared" si="29"/>
        <v xml:space="preserve"> ()</v>
      </c>
      <c r="G606" s="32" t="str">
        <f t="shared" si="30"/>
        <v xml:space="preserve"> ()</v>
      </c>
      <c r="K606" s="34"/>
    </row>
    <row r="607" spans="1:11" s="32" customFormat="1" x14ac:dyDescent="0.3">
      <c r="A607" s="32" t="str">
        <f t="shared" si="28"/>
        <v xml:space="preserve"> ()</v>
      </c>
      <c r="B607" s="35"/>
      <c r="D607" s="36"/>
      <c r="F607" s="32" t="str">
        <f t="shared" si="29"/>
        <v xml:space="preserve"> ()</v>
      </c>
      <c r="G607" s="32" t="str">
        <f t="shared" si="30"/>
        <v xml:space="preserve"> ()</v>
      </c>
      <c r="K607" s="34"/>
    </row>
    <row r="608" spans="1:11" s="32" customFormat="1" x14ac:dyDescent="0.3">
      <c r="A608" s="32" t="str">
        <f t="shared" si="28"/>
        <v xml:space="preserve"> ()</v>
      </c>
      <c r="B608" s="35"/>
      <c r="D608" s="36"/>
      <c r="F608" s="32" t="str">
        <f t="shared" si="29"/>
        <v xml:space="preserve"> ()</v>
      </c>
      <c r="G608" s="32" t="str">
        <f t="shared" si="30"/>
        <v xml:space="preserve"> ()</v>
      </c>
      <c r="K608" s="34"/>
    </row>
    <row r="609" spans="1:11" s="32" customFormat="1" x14ac:dyDescent="0.3">
      <c r="A609" s="32" t="str">
        <f t="shared" si="28"/>
        <v xml:space="preserve"> ()</v>
      </c>
      <c r="B609" s="35"/>
      <c r="D609" s="36"/>
      <c r="F609" s="32" t="str">
        <f t="shared" si="29"/>
        <v xml:space="preserve"> ()</v>
      </c>
      <c r="G609" s="32" t="str">
        <f t="shared" si="30"/>
        <v xml:space="preserve"> ()</v>
      </c>
      <c r="K609" s="34"/>
    </row>
    <row r="610" spans="1:11" s="32" customFormat="1" x14ac:dyDescent="0.3">
      <c r="A610" s="32" t="str">
        <f t="shared" si="28"/>
        <v xml:space="preserve"> ()</v>
      </c>
      <c r="B610" s="35"/>
      <c r="D610" s="36"/>
      <c r="F610" s="32" t="str">
        <f t="shared" si="29"/>
        <v xml:space="preserve"> ()</v>
      </c>
      <c r="G610" s="32" t="str">
        <f t="shared" si="30"/>
        <v xml:space="preserve"> ()</v>
      </c>
      <c r="K610" s="34"/>
    </row>
    <row r="611" spans="1:11" s="32" customFormat="1" x14ac:dyDescent="0.3">
      <c r="A611" s="32" t="str">
        <f t="shared" si="28"/>
        <v xml:space="preserve"> ()</v>
      </c>
      <c r="B611" s="35"/>
      <c r="D611" s="36"/>
      <c r="F611" s="32" t="str">
        <f t="shared" si="29"/>
        <v xml:space="preserve"> ()</v>
      </c>
      <c r="G611" s="32" t="str">
        <f t="shared" si="30"/>
        <v xml:space="preserve"> ()</v>
      </c>
      <c r="K611" s="34"/>
    </row>
    <row r="612" spans="1:11" s="32" customFormat="1" x14ac:dyDescent="0.3">
      <c r="A612" s="32" t="str">
        <f t="shared" si="28"/>
        <v xml:space="preserve"> ()</v>
      </c>
      <c r="B612" s="35"/>
      <c r="C612" s="35"/>
      <c r="D612" s="36"/>
      <c r="F612" s="32" t="str">
        <f t="shared" si="29"/>
        <v xml:space="preserve"> ()</v>
      </c>
      <c r="G612" s="32" t="str">
        <f t="shared" si="30"/>
        <v xml:space="preserve"> ()</v>
      </c>
      <c r="K612" s="34"/>
    </row>
    <row r="613" spans="1:11" s="32" customFormat="1" x14ac:dyDescent="0.3">
      <c r="A613" s="32" t="str">
        <f t="shared" si="28"/>
        <v xml:space="preserve"> ()</v>
      </c>
      <c r="B613" s="35"/>
      <c r="C613" s="35"/>
      <c r="D613" s="36"/>
      <c r="E613" s="35"/>
      <c r="F613" s="32" t="str">
        <f t="shared" si="29"/>
        <v xml:space="preserve"> ()</v>
      </c>
      <c r="G613" s="32" t="str">
        <f t="shared" si="30"/>
        <v xml:space="preserve"> ()</v>
      </c>
      <c r="K613" s="34"/>
    </row>
    <row r="614" spans="1:11" s="32" customFormat="1" x14ac:dyDescent="0.3">
      <c r="A614" s="32" t="str">
        <f t="shared" si="28"/>
        <v xml:space="preserve"> ()</v>
      </c>
      <c r="B614" s="35"/>
      <c r="C614" s="35"/>
      <c r="D614" s="36"/>
      <c r="E614" s="35"/>
      <c r="F614" s="32" t="str">
        <f t="shared" si="29"/>
        <v xml:space="preserve"> ()</v>
      </c>
      <c r="G614" s="32" t="str">
        <f t="shared" si="30"/>
        <v xml:space="preserve"> ()</v>
      </c>
      <c r="K614" s="34"/>
    </row>
    <row r="615" spans="1:11" s="32" customFormat="1" x14ac:dyDescent="0.3">
      <c r="A615" s="32" t="str">
        <f t="shared" si="28"/>
        <v xml:space="preserve"> ()</v>
      </c>
      <c r="B615" s="35"/>
      <c r="C615" s="35"/>
      <c r="D615" s="36"/>
      <c r="E615" s="35"/>
      <c r="F615" s="32" t="str">
        <f t="shared" si="29"/>
        <v xml:space="preserve"> ()</v>
      </c>
      <c r="G615" s="32" t="str">
        <f t="shared" si="30"/>
        <v xml:space="preserve"> ()</v>
      </c>
      <c r="K615" s="34"/>
    </row>
    <row r="616" spans="1:11" s="32" customFormat="1" x14ac:dyDescent="0.3">
      <c r="A616" s="32" t="str">
        <f t="shared" si="28"/>
        <v xml:space="preserve"> ()</v>
      </c>
      <c r="B616" s="35"/>
      <c r="D616" s="36"/>
      <c r="F616" s="32" t="str">
        <f t="shared" si="29"/>
        <v xml:space="preserve"> ()</v>
      </c>
      <c r="G616" s="32" t="str">
        <f t="shared" si="30"/>
        <v xml:space="preserve"> ()</v>
      </c>
      <c r="K616" s="34"/>
    </row>
    <row r="617" spans="1:11" s="32" customFormat="1" x14ac:dyDescent="0.3">
      <c r="A617" s="32" t="str">
        <f t="shared" si="28"/>
        <v xml:space="preserve"> ()</v>
      </c>
      <c r="B617" s="38"/>
      <c r="C617" s="38"/>
      <c r="D617" s="36"/>
      <c r="E617" s="35"/>
      <c r="F617" s="32" t="str">
        <f t="shared" si="29"/>
        <v xml:space="preserve"> ()</v>
      </c>
      <c r="G617" s="32" t="str">
        <f t="shared" si="30"/>
        <v xml:space="preserve"> ()</v>
      </c>
      <c r="K617" s="34"/>
    </row>
    <row r="618" spans="1:11" s="32" customFormat="1" x14ac:dyDescent="0.3">
      <c r="A618" s="32" t="str">
        <f t="shared" si="28"/>
        <v xml:space="preserve"> ()</v>
      </c>
      <c r="D618" s="36"/>
      <c r="F618" s="32" t="str">
        <f t="shared" si="29"/>
        <v xml:space="preserve"> ()</v>
      </c>
      <c r="G618" s="32" t="str">
        <f t="shared" si="30"/>
        <v xml:space="preserve"> ()</v>
      </c>
      <c r="K618" s="34"/>
    </row>
    <row r="619" spans="1:11" s="32" customFormat="1" x14ac:dyDescent="0.3">
      <c r="A619" s="32" t="str">
        <f t="shared" si="28"/>
        <v xml:space="preserve"> ()</v>
      </c>
      <c r="D619" s="36"/>
      <c r="F619" s="32" t="str">
        <f t="shared" si="29"/>
        <v xml:space="preserve"> ()</v>
      </c>
      <c r="G619" s="32" t="str">
        <f t="shared" si="30"/>
        <v xml:space="preserve"> ()</v>
      </c>
      <c r="K619" s="34"/>
    </row>
    <row r="620" spans="1:11" s="32" customFormat="1" x14ac:dyDescent="0.3">
      <c r="A620" s="32" t="str">
        <f t="shared" si="28"/>
        <v xml:space="preserve"> ()</v>
      </c>
      <c r="D620" s="36"/>
      <c r="F620" s="32" t="str">
        <f t="shared" si="29"/>
        <v xml:space="preserve"> ()</v>
      </c>
      <c r="G620" s="32" t="str">
        <f t="shared" si="30"/>
        <v xml:space="preserve"> ()</v>
      </c>
      <c r="K620" s="34"/>
    </row>
    <row r="621" spans="1:11" s="32" customFormat="1" x14ac:dyDescent="0.3">
      <c r="A621" s="32" t="str">
        <f t="shared" si="28"/>
        <v xml:space="preserve"> ()</v>
      </c>
      <c r="B621" s="35"/>
      <c r="D621" s="36"/>
      <c r="F621" s="32" t="str">
        <f t="shared" si="29"/>
        <v xml:space="preserve"> ()</v>
      </c>
      <c r="G621" s="32" t="str">
        <f t="shared" si="30"/>
        <v xml:space="preserve"> ()</v>
      </c>
      <c r="K621" s="34"/>
    </row>
    <row r="622" spans="1:11" s="32" customFormat="1" x14ac:dyDescent="0.3">
      <c r="A622" s="32" t="str">
        <f t="shared" si="28"/>
        <v xml:space="preserve"> ()</v>
      </c>
      <c r="B622" s="35"/>
      <c r="D622" s="36"/>
      <c r="F622" s="32" t="str">
        <f t="shared" si="29"/>
        <v xml:space="preserve"> ()</v>
      </c>
      <c r="G622" s="32" t="str">
        <f t="shared" si="30"/>
        <v xml:space="preserve"> ()</v>
      </c>
      <c r="K622" s="34"/>
    </row>
    <row r="623" spans="1:11" s="32" customFormat="1" x14ac:dyDescent="0.3">
      <c r="A623" s="32" t="str">
        <f t="shared" si="28"/>
        <v xml:space="preserve"> ()</v>
      </c>
      <c r="D623" s="36"/>
      <c r="F623" s="32" t="str">
        <f t="shared" si="29"/>
        <v xml:space="preserve"> ()</v>
      </c>
      <c r="G623" s="32" t="str">
        <f t="shared" si="30"/>
        <v xml:space="preserve"> ()</v>
      </c>
      <c r="K623" s="34"/>
    </row>
    <row r="624" spans="1:11" s="32" customFormat="1" x14ac:dyDescent="0.3">
      <c r="A624" s="32" t="str">
        <f t="shared" si="28"/>
        <v xml:space="preserve"> ()</v>
      </c>
      <c r="D624" s="36"/>
      <c r="F624" s="32" t="str">
        <f t="shared" si="29"/>
        <v xml:space="preserve"> ()</v>
      </c>
      <c r="G624" s="32" t="str">
        <f t="shared" si="30"/>
        <v xml:space="preserve"> ()</v>
      </c>
      <c r="K624" s="34"/>
    </row>
    <row r="625" spans="1:11" s="32" customFormat="1" x14ac:dyDescent="0.3">
      <c r="A625" s="32" t="str">
        <f t="shared" si="28"/>
        <v xml:space="preserve"> ()</v>
      </c>
      <c r="D625" s="36"/>
      <c r="F625" s="32" t="str">
        <f t="shared" si="29"/>
        <v xml:space="preserve"> ()</v>
      </c>
      <c r="G625" s="32" t="str">
        <f t="shared" si="30"/>
        <v xml:space="preserve"> ()</v>
      </c>
      <c r="K625" s="34"/>
    </row>
    <row r="626" spans="1:11" s="32" customFormat="1" x14ac:dyDescent="0.3">
      <c r="A626" s="32" t="str">
        <f t="shared" si="28"/>
        <v xml:space="preserve"> ()</v>
      </c>
      <c r="D626" s="36"/>
      <c r="F626" s="32" t="str">
        <f t="shared" si="29"/>
        <v xml:space="preserve"> ()</v>
      </c>
      <c r="G626" s="32" t="str">
        <f t="shared" si="30"/>
        <v xml:space="preserve"> ()</v>
      </c>
      <c r="K626" s="34"/>
    </row>
    <row r="627" spans="1:11" s="32" customFormat="1" x14ac:dyDescent="0.3">
      <c r="A627" s="32" t="str">
        <f t="shared" si="28"/>
        <v xml:space="preserve"> ()</v>
      </c>
      <c r="D627" s="36"/>
      <c r="F627" s="32" t="str">
        <f t="shared" si="29"/>
        <v xml:space="preserve"> ()</v>
      </c>
      <c r="G627" s="32" t="str">
        <f t="shared" si="30"/>
        <v xml:space="preserve"> ()</v>
      </c>
      <c r="K627" s="34"/>
    </row>
    <row r="628" spans="1:11" s="32" customFormat="1" x14ac:dyDescent="0.3">
      <c r="A628" s="32" t="str">
        <f t="shared" si="28"/>
        <v xml:space="preserve"> ()</v>
      </c>
      <c r="D628" s="36"/>
      <c r="F628" s="32" t="str">
        <f t="shared" si="29"/>
        <v xml:space="preserve"> ()</v>
      </c>
      <c r="G628" s="32" t="str">
        <f t="shared" si="30"/>
        <v xml:space="preserve"> ()</v>
      </c>
      <c r="K628" s="34"/>
    </row>
    <row r="629" spans="1:11" s="32" customFormat="1" x14ac:dyDescent="0.3">
      <c r="A629" s="32" t="str">
        <f t="shared" si="28"/>
        <v xml:space="preserve"> ()</v>
      </c>
      <c r="D629" s="36"/>
      <c r="F629" s="32" t="str">
        <f t="shared" si="29"/>
        <v xml:space="preserve"> ()</v>
      </c>
      <c r="G629" s="32" t="str">
        <f t="shared" si="30"/>
        <v xml:space="preserve"> ()</v>
      </c>
      <c r="K629" s="34"/>
    </row>
    <row r="630" spans="1:11" s="32" customFormat="1" x14ac:dyDescent="0.3">
      <c r="A630" s="32" t="str">
        <f t="shared" si="28"/>
        <v xml:space="preserve"> ()</v>
      </c>
      <c r="D630" s="36"/>
      <c r="F630" s="32" t="str">
        <f t="shared" si="29"/>
        <v xml:space="preserve"> ()</v>
      </c>
      <c r="G630" s="32" t="str">
        <f t="shared" si="30"/>
        <v xml:space="preserve"> ()</v>
      </c>
      <c r="K630" s="34"/>
    </row>
    <row r="631" spans="1:11" s="32" customFormat="1" x14ac:dyDescent="0.3">
      <c r="A631" s="32" t="str">
        <f t="shared" si="28"/>
        <v xml:space="preserve"> ()</v>
      </c>
      <c r="D631" s="36"/>
      <c r="F631" s="32" t="str">
        <f t="shared" si="29"/>
        <v xml:space="preserve"> ()</v>
      </c>
      <c r="G631" s="32" t="str">
        <f t="shared" si="30"/>
        <v xml:space="preserve"> ()</v>
      </c>
      <c r="K631" s="34"/>
    </row>
    <row r="632" spans="1:11" s="32" customFormat="1" x14ac:dyDescent="0.3">
      <c r="A632" s="32" t="str">
        <f t="shared" si="28"/>
        <v xml:space="preserve"> ()</v>
      </c>
      <c r="D632" s="36"/>
      <c r="F632" s="32" t="str">
        <f t="shared" si="29"/>
        <v xml:space="preserve"> ()</v>
      </c>
      <c r="G632" s="32" t="str">
        <f t="shared" si="30"/>
        <v xml:space="preserve"> ()</v>
      </c>
      <c r="K632" s="34"/>
    </row>
    <row r="633" spans="1:11" s="32" customFormat="1" x14ac:dyDescent="0.3">
      <c r="A633" s="32" t="str">
        <f t="shared" si="28"/>
        <v xml:space="preserve"> ()</v>
      </c>
      <c r="B633" s="35"/>
      <c r="C633" s="35"/>
      <c r="D633" s="36"/>
      <c r="F633" s="32" t="str">
        <f t="shared" si="29"/>
        <v xml:space="preserve"> ()</v>
      </c>
      <c r="G633" s="32" t="str">
        <f t="shared" si="30"/>
        <v xml:space="preserve"> ()</v>
      </c>
      <c r="K633" s="34"/>
    </row>
    <row r="634" spans="1:11" s="32" customFormat="1" x14ac:dyDescent="0.3">
      <c r="A634" s="32" t="str">
        <f t="shared" si="28"/>
        <v xml:space="preserve"> ()</v>
      </c>
      <c r="D634" s="36"/>
      <c r="F634" s="32" t="str">
        <f t="shared" si="29"/>
        <v xml:space="preserve"> ()</v>
      </c>
      <c r="G634" s="32" t="str">
        <f t="shared" si="30"/>
        <v xml:space="preserve"> ()</v>
      </c>
      <c r="K634" s="34"/>
    </row>
    <row r="635" spans="1:11" s="32" customFormat="1" x14ac:dyDescent="0.3">
      <c r="A635" s="32" t="str">
        <f t="shared" si="28"/>
        <v xml:space="preserve"> ()</v>
      </c>
      <c r="D635" s="36"/>
      <c r="F635" s="32" t="str">
        <f t="shared" si="29"/>
        <v xml:space="preserve"> ()</v>
      </c>
      <c r="G635" s="32" t="str">
        <f t="shared" si="30"/>
        <v xml:space="preserve"> ()</v>
      </c>
      <c r="K635" s="34"/>
    </row>
    <row r="636" spans="1:11" s="32" customFormat="1" x14ac:dyDescent="0.3">
      <c r="A636" s="32" t="str">
        <f t="shared" si="28"/>
        <v xml:space="preserve"> ()</v>
      </c>
      <c r="B636" s="35"/>
      <c r="D636" s="36"/>
      <c r="F636" s="32" t="str">
        <f t="shared" si="29"/>
        <v xml:space="preserve"> ()</v>
      </c>
      <c r="G636" s="32" t="str">
        <f t="shared" si="30"/>
        <v xml:space="preserve"> ()</v>
      </c>
      <c r="K636" s="34"/>
    </row>
    <row r="637" spans="1:11" s="32" customFormat="1" x14ac:dyDescent="0.3">
      <c r="A637" s="32" t="str">
        <f t="shared" si="28"/>
        <v xml:space="preserve"> ()</v>
      </c>
      <c r="C637" s="35"/>
      <c r="D637" s="36"/>
      <c r="F637" s="32" t="str">
        <f t="shared" si="29"/>
        <v xml:space="preserve"> ()</v>
      </c>
      <c r="G637" s="32" t="str">
        <f t="shared" si="30"/>
        <v xml:space="preserve"> ()</v>
      </c>
      <c r="K637" s="34"/>
    </row>
    <row r="638" spans="1:11" s="32" customFormat="1" x14ac:dyDescent="0.3">
      <c r="A638" s="32" t="str">
        <f t="shared" si="28"/>
        <v xml:space="preserve"> ()</v>
      </c>
      <c r="D638" s="36"/>
      <c r="F638" s="32" t="str">
        <f t="shared" si="29"/>
        <v xml:space="preserve"> ()</v>
      </c>
      <c r="G638" s="32" t="str">
        <f t="shared" si="30"/>
        <v xml:space="preserve"> ()</v>
      </c>
      <c r="K638" s="34"/>
    </row>
    <row r="639" spans="1:11" s="32" customFormat="1" x14ac:dyDescent="0.3">
      <c r="A639" s="32" t="str">
        <f t="shared" si="28"/>
        <v xml:space="preserve"> ()</v>
      </c>
      <c r="D639" s="36"/>
      <c r="F639" s="32" t="str">
        <f t="shared" si="29"/>
        <v xml:space="preserve"> ()</v>
      </c>
      <c r="G639" s="32" t="str">
        <f t="shared" si="30"/>
        <v xml:space="preserve"> ()</v>
      </c>
      <c r="K639" s="34"/>
    </row>
    <row r="640" spans="1:11" s="32" customFormat="1" x14ac:dyDescent="0.3">
      <c r="A640" s="32" t="str">
        <f t="shared" si="28"/>
        <v xml:space="preserve"> ()</v>
      </c>
      <c r="D640" s="36"/>
      <c r="F640" s="32" t="str">
        <f t="shared" si="29"/>
        <v xml:space="preserve"> ()</v>
      </c>
      <c r="G640" s="32" t="str">
        <f t="shared" si="30"/>
        <v xml:space="preserve"> ()</v>
      </c>
      <c r="K640" s="34"/>
    </row>
    <row r="641" spans="1:11" s="32" customFormat="1" x14ac:dyDescent="0.3">
      <c r="A641" s="32" t="str">
        <f t="shared" si="28"/>
        <v xml:space="preserve"> ()</v>
      </c>
      <c r="D641" s="36"/>
      <c r="F641" s="32" t="str">
        <f t="shared" si="29"/>
        <v xml:space="preserve"> ()</v>
      </c>
      <c r="G641" s="32" t="str">
        <f t="shared" si="30"/>
        <v xml:space="preserve"> ()</v>
      </c>
      <c r="K641" s="34"/>
    </row>
    <row r="642" spans="1:11" s="32" customFormat="1" x14ac:dyDescent="0.3">
      <c r="A642" s="32" t="str">
        <f t="shared" si="28"/>
        <v xml:space="preserve"> ()</v>
      </c>
      <c r="D642" s="36"/>
      <c r="F642" s="32" t="str">
        <f t="shared" si="29"/>
        <v xml:space="preserve"> ()</v>
      </c>
      <c r="G642" s="32" t="str">
        <f t="shared" si="30"/>
        <v xml:space="preserve"> ()</v>
      </c>
      <c r="K642" s="34"/>
    </row>
    <row r="643" spans="1:11" s="32" customFormat="1" x14ac:dyDescent="0.3">
      <c r="A643" s="32" t="str">
        <f t="shared" si="28"/>
        <v xml:space="preserve"> ()</v>
      </c>
      <c r="D643" s="36"/>
      <c r="F643" s="32" t="str">
        <f t="shared" si="29"/>
        <v xml:space="preserve"> ()</v>
      </c>
      <c r="G643" s="32" t="str">
        <f t="shared" si="30"/>
        <v xml:space="preserve"> ()</v>
      </c>
      <c r="K643" s="34"/>
    </row>
    <row r="644" spans="1:11" s="32" customFormat="1" x14ac:dyDescent="0.3">
      <c r="A644" s="32" t="str">
        <f t="shared" si="28"/>
        <v xml:space="preserve"> ()</v>
      </c>
      <c r="D644" s="36"/>
      <c r="F644" s="32" t="str">
        <f t="shared" si="29"/>
        <v xml:space="preserve"> ()</v>
      </c>
      <c r="G644" s="32" t="str">
        <f t="shared" si="30"/>
        <v xml:space="preserve"> ()</v>
      </c>
      <c r="K644" s="34"/>
    </row>
    <row r="645" spans="1:11" s="32" customFormat="1" x14ac:dyDescent="0.3">
      <c r="A645" s="32" t="str">
        <f t="shared" si="28"/>
        <v xml:space="preserve"> ()</v>
      </c>
      <c r="C645" s="35"/>
      <c r="D645" s="36"/>
      <c r="F645" s="32" t="str">
        <f t="shared" si="29"/>
        <v xml:space="preserve"> ()</v>
      </c>
      <c r="G645" s="32" t="str">
        <f t="shared" si="30"/>
        <v xml:space="preserve"> ()</v>
      </c>
      <c r="K645" s="34"/>
    </row>
    <row r="646" spans="1:11" s="32" customFormat="1" x14ac:dyDescent="0.3">
      <c r="A646" s="32" t="str">
        <f t="shared" si="28"/>
        <v xml:space="preserve"> ()</v>
      </c>
      <c r="D646" s="36"/>
      <c r="F646" s="32" t="str">
        <f t="shared" si="29"/>
        <v xml:space="preserve"> ()</v>
      </c>
      <c r="G646" s="32" t="str">
        <f t="shared" si="30"/>
        <v xml:space="preserve"> ()</v>
      </c>
      <c r="K646" s="34"/>
    </row>
    <row r="647" spans="1:11" s="32" customFormat="1" x14ac:dyDescent="0.3">
      <c r="A647" s="32" t="str">
        <f t="shared" si="28"/>
        <v xml:space="preserve"> ()</v>
      </c>
      <c r="D647" s="36"/>
      <c r="F647" s="32" t="str">
        <f t="shared" si="29"/>
        <v xml:space="preserve"> ()</v>
      </c>
      <c r="G647" s="32" t="str">
        <f t="shared" si="30"/>
        <v xml:space="preserve"> ()</v>
      </c>
      <c r="K647" s="34"/>
    </row>
    <row r="648" spans="1:11" s="32" customFormat="1" x14ac:dyDescent="0.3">
      <c r="A648" s="32" t="str">
        <f t="shared" si="28"/>
        <v xml:space="preserve"> ()</v>
      </c>
      <c r="D648" s="36"/>
      <c r="F648" s="32" t="str">
        <f t="shared" si="29"/>
        <v xml:space="preserve"> ()</v>
      </c>
      <c r="G648" s="32" t="str">
        <f t="shared" si="30"/>
        <v xml:space="preserve"> ()</v>
      </c>
      <c r="K648" s="34"/>
    </row>
    <row r="649" spans="1:11" s="32" customFormat="1" x14ac:dyDescent="0.3">
      <c r="A649" s="32" t="str">
        <f t="shared" si="28"/>
        <v xml:space="preserve"> ()</v>
      </c>
      <c r="D649" s="36"/>
      <c r="F649" s="32" t="str">
        <f t="shared" si="29"/>
        <v xml:space="preserve"> ()</v>
      </c>
      <c r="G649" s="32" t="str">
        <f t="shared" si="30"/>
        <v xml:space="preserve"> ()</v>
      </c>
      <c r="K649" s="34"/>
    </row>
    <row r="650" spans="1:11" s="32" customFormat="1" x14ac:dyDescent="0.3">
      <c r="A650" s="32" t="str">
        <f t="shared" ref="A650:A687" si="31">CONCATENATE(B650," ","(",D650,")")</f>
        <v xml:space="preserve"> ()</v>
      </c>
      <c r="D650" s="36"/>
      <c r="F650" s="32" t="str">
        <f t="shared" si="29"/>
        <v xml:space="preserve"> ()</v>
      </c>
      <c r="G650" s="32" t="str">
        <f t="shared" si="30"/>
        <v xml:space="preserve"> ()</v>
      </c>
      <c r="K650" s="34"/>
    </row>
    <row r="651" spans="1:11" s="32" customFormat="1" x14ac:dyDescent="0.3">
      <c r="A651" s="32" t="str">
        <f t="shared" si="31"/>
        <v xml:space="preserve"> ()</v>
      </c>
      <c r="D651" s="36"/>
      <c r="F651" s="32" t="str">
        <f t="shared" ref="F651:F687" si="32">CONCATENATE(D651," ","(",B651,")")</f>
        <v xml:space="preserve"> ()</v>
      </c>
      <c r="G651" s="32" t="str">
        <f t="shared" ref="G651:G687" si="33">CONCATENATE(E651," ","(",C651,")")</f>
        <v xml:space="preserve"> ()</v>
      </c>
      <c r="K651" s="34"/>
    </row>
    <row r="652" spans="1:11" s="32" customFormat="1" x14ac:dyDescent="0.3">
      <c r="A652" s="32" t="str">
        <f t="shared" si="31"/>
        <v xml:space="preserve"> ()</v>
      </c>
      <c r="D652" s="36"/>
      <c r="F652" s="32" t="str">
        <f t="shared" si="32"/>
        <v xml:space="preserve"> ()</v>
      </c>
      <c r="G652" s="32" t="str">
        <f t="shared" si="33"/>
        <v xml:space="preserve"> ()</v>
      </c>
      <c r="K652" s="34"/>
    </row>
    <row r="653" spans="1:11" s="32" customFormat="1" x14ac:dyDescent="0.3">
      <c r="A653" s="32" t="str">
        <f t="shared" si="31"/>
        <v xml:space="preserve"> ()</v>
      </c>
      <c r="D653" s="36"/>
      <c r="F653" s="32" t="str">
        <f t="shared" si="32"/>
        <v xml:space="preserve"> ()</v>
      </c>
      <c r="G653" s="32" t="str">
        <f t="shared" si="33"/>
        <v xml:space="preserve"> ()</v>
      </c>
      <c r="K653" s="34"/>
    </row>
    <row r="654" spans="1:11" s="32" customFormat="1" x14ac:dyDescent="0.3">
      <c r="A654" s="32" t="str">
        <f t="shared" si="31"/>
        <v xml:space="preserve"> ()</v>
      </c>
      <c r="D654" s="36"/>
      <c r="F654" s="32" t="str">
        <f t="shared" si="32"/>
        <v xml:space="preserve"> ()</v>
      </c>
      <c r="G654" s="32" t="str">
        <f t="shared" si="33"/>
        <v xml:space="preserve"> ()</v>
      </c>
      <c r="K654" s="34"/>
    </row>
    <row r="655" spans="1:11" s="32" customFormat="1" x14ac:dyDescent="0.3">
      <c r="A655" s="32" t="str">
        <f t="shared" si="31"/>
        <v xml:space="preserve"> ()</v>
      </c>
      <c r="D655" s="36"/>
      <c r="F655" s="32" t="str">
        <f t="shared" si="32"/>
        <v xml:space="preserve"> ()</v>
      </c>
      <c r="G655" s="32" t="str">
        <f t="shared" si="33"/>
        <v xml:space="preserve"> ()</v>
      </c>
      <c r="K655" s="34"/>
    </row>
    <row r="656" spans="1:11" s="32" customFormat="1" x14ac:dyDescent="0.3">
      <c r="A656" s="32" t="str">
        <f t="shared" si="31"/>
        <v xml:space="preserve"> ()</v>
      </c>
      <c r="D656" s="36"/>
      <c r="F656" s="32" t="str">
        <f t="shared" si="32"/>
        <v xml:space="preserve"> ()</v>
      </c>
      <c r="G656" s="32" t="str">
        <f t="shared" si="33"/>
        <v xml:space="preserve"> ()</v>
      </c>
      <c r="K656" s="34"/>
    </row>
    <row r="657" spans="1:11" s="32" customFormat="1" x14ac:dyDescent="0.3">
      <c r="A657" s="32" t="str">
        <f t="shared" si="31"/>
        <v xml:space="preserve"> ()</v>
      </c>
      <c r="D657" s="36"/>
      <c r="F657" s="32" t="str">
        <f t="shared" si="32"/>
        <v xml:space="preserve"> ()</v>
      </c>
      <c r="G657" s="32" t="str">
        <f t="shared" si="33"/>
        <v xml:space="preserve"> ()</v>
      </c>
      <c r="K657" s="34"/>
    </row>
    <row r="658" spans="1:11" s="32" customFormat="1" x14ac:dyDescent="0.3">
      <c r="A658" s="32" t="str">
        <f t="shared" si="31"/>
        <v xml:space="preserve"> ()</v>
      </c>
      <c r="D658" s="36"/>
      <c r="F658" s="32" t="str">
        <f t="shared" si="32"/>
        <v xml:space="preserve"> ()</v>
      </c>
      <c r="G658" s="32" t="str">
        <f t="shared" si="33"/>
        <v xml:space="preserve"> ()</v>
      </c>
      <c r="K658" s="34"/>
    </row>
    <row r="659" spans="1:11" s="32" customFormat="1" x14ac:dyDescent="0.3">
      <c r="A659" s="32" t="str">
        <f t="shared" si="31"/>
        <v xml:space="preserve"> ()</v>
      </c>
      <c r="D659" s="36"/>
      <c r="F659" s="32" t="str">
        <f t="shared" si="32"/>
        <v xml:space="preserve"> ()</v>
      </c>
      <c r="G659" s="32" t="str">
        <f t="shared" si="33"/>
        <v xml:space="preserve"> ()</v>
      </c>
      <c r="K659" s="34"/>
    </row>
    <row r="660" spans="1:11" s="32" customFormat="1" x14ac:dyDescent="0.3">
      <c r="A660" s="32" t="str">
        <f t="shared" si="31"/>
        <v xml:space="preserve"> ()</v>
      </c>
      <c r="D660" s="36"/>
      <c r="F660" s="32" t="str">
        <f t="shared" si="32"/>
        <v xml:space="preserve"> ()</v>
      </c>
      <c r="G660" s="32" t="str">
        <f t="shared" si="33"/>
        <v xml:space="preserve"> ()</v>
      </c>
      <c r="K660" s="34"/>
    </row>
    <row r="661" spans="1:11" s="32" customFormat="1" x14ac:dyDescent="0.3">
      <c r="A661" s="32" t="str">
        <f t="shared" si="31"/>
        <v xml:space="preserve"> ()</v>
      </c>
      <c r="B661" s="35"/>
      <c r="D661" s="36"/>
      <c r="F661" s="32" t="str">
        <f t="shared" si="32"/>
        <v xml:space="preserve"> ()</v>
      </c>
      <c r="G661" s="32" t="str">
        <f t="shared" si="33"/>
        <v xml:space="preserve"> ()</v>
      </c>
      <c r="K661" s="34"/>
    </row>
    <row r="662" spans="1:11" s="32" customFormat="1" x14ac:dyDescent="0.3">
      <c r="A662" s="32" t="str">
        <f t="shared" si="31"/>
        <v xml:space="preserve"> ()</v>
      </c>
      <c r="D662" s="39"/>
      <c r="F662" s="32" t="str">
        <f t="shared" si="32"/>
        <v xml:space="preserve"> ()</v>
      </c>
      <c r="G662" s="32" t="str">
        <f t="shared" si="33"/>
        <v xml:space="preserve"> ()</v>
      </c>
      <c r="K662" s="34"/>
    </row>
    <row r="663" spans="1:11" s="32" customFormat="1" x14ac:dyDescent="0.3">
      <c r="A663" s="32" t="str">
        <f t="shared" si="31"/>
        <v xml:space="preserve"> ()</v>
      </c>
      <c r="D663" s="39"/>
      <c r="F663" s="32" t="str">
        <f t="shared" si="32"/>
        <v xml:space="preserve"> ()</v>
      </c>
      <c r="G663" s="32" t="str">
        <f t="shared" si="33"/>
        <v xml:space="preserve"> ()</v>
      </c>
      <c r="K663" s="34"/>
    </row>
    <row r="664" spans="1:11" s="32" customFormat="1" x14ac:dyDescent="0.3">
      <c r="A664" s="32" t="str">
        <f t="shared" si="31"/>
        <v xml:space="preserve"> ()</v>
      </c>
      <c r="D664" s="36"/>
      <c r="F664" s="32" t="str">
        <f t="shared" si="32"/>
        <v xml:space="preserve"> ()</v>
      </c>
      <c r="G664" s="32" t="str">
        <f t="shared" si="33"/>
        <v xml:space="preserve"> ()</v>
      </c>
      <c r="K664" s="34"/>
    </row>
    <row r="665" spans="1:11" s="32" customFormat="1" x14ac:dyDescent="0.3">
      <c r="A665" s="32" t="str">
        <f t="shared" si="31"/>
        <v xml:space="preserve"> ()</v>
      </c>
      <c r="D665" s="36"/>
      <c r="F665" s="32" t="str">
        <f t="shared" si="32"/>
        <v xml:space="preserve"> ()</v>
      </c>
      <c r="G665" s="32" t="str">
        <f t="shared" si="33"/>
        <v xml:space="preserve"> ()</v>
      </c>
      <c r="K665" s="34"/>
    </row>
    <row r="666" spans="1:11" s="32" customFormat="1" x14ac:dyDescent="0.3">
      <c r="A666" s="32" t="str">
        <f t="shared" si="31"/>
        <v xml:space="preserve"> ()</v>
      </c>
      <c r="D666" s="36"/>
      <c r="F666" s="32" t="str">
        <f t="shared" si="32"/>
        <v xml:space="preserve"> ()</v>
      </c>
      <c r="G666" s="32" t="str">
        <f t="shared" si="33"/>
        <v xml:space="preserve"> ()</v>
      </c>
      <c r="K666" s="34"/>
    </row>
    <row r="667" spans="1:11" s="32" customFormat="1" x14ac:dyDescent="0.3">
      <c r="A667" s="32" t="str">
        <f t="shared" si="31"/>
        <v xml:space="preserve"> ()</v>
      </c>
      <c r="D667" s="36"/>
      <c r="F667" s="32" t="str">
        <f t="shared" si="32"/>
        <v xml:space="preserve"> ()</v>
      </c>
      <c r="G667" s="32" t="str">
        <f t="shared" si="33"/>
        <v xml:space="preserve"> ()</v>
      </c>
      <c r="K667" s="34"/>
    </row>
    <row r="668" spans="1:11" s="32" customFormat="1" x14ac:dyDescent="0.3">
      <c r="A668" s="32" t="str">
        <f t="shared" si="31"/>
        <v xml:space="preserve"> ()</v>
      </c>
      <c r="D668" s="36"/>
      <c r="F668" s="32" t="str">
        <f t="shared" si="32"/>
        <v xml:space="preserve"> ()</v>
      </c>
      <c r="G668" s="32" t="str">
        <f t="shared" si="33"/>
        <v xml:space="preserve"> ()</v>
      </c>
      <c r="K668" s="34"/>
    </row>
    <row r="669" spans="1:11" s="32" customFormat="1" x14ac:dyDescent="0.3">
      <c r="A669" s="32" t="str">
        <f t="shared" si="31"/>
        <v xml:space="preserve"> ()</v>
      </c>
      <c r="D669" s="36"/>
      <c r="F669" s="32" t="str">
        <f t="shared" si="32"/>
        <v xml:space="preserve"> ()</v>
      </c>
      <c r="G669" s="32" t="str">
        <f t="shared" si="33"/>
        <v xml:space="preserve"> ()</v>
      </c>
      <c r="K669" s="34"/>
    </row>
    <row r="670" spans="1:11" s="32" customFormat="1" x14ac:dyDescent="0.3">
      <c r="A670" s="32" t="str">
        <f t="shared" si="31"/>
        <v xml:space="preserve"> ()</v>
      </c>
      <c r="D670" s="36"/>
      <c r="F670" s="32" t="str">
        <f t="shared" si="32"/>
        <v xml:space="preserve"> ()</v>
      </c>
      <c r="G670" s="32" t="str">
        <f t="shared" si="33"/>
        <v xml:space="preserve"> ()</v>
      </c>
      <c r="K670" s="34"/>
    </row>
    <row r="671" spans="1:11" s="32" customFormat="1" x14ac:dyDescent="0.3">
      <c r="A671" s="32" t="str">
        <f t="shared" si="31"/>
        <v xml:space="preserve"> ()</v>
      </c>
      <c r="D671" s="36"/>
      <c r="F671" s="32" t="str">
        <f t="shared" si="32"/>
        <v xml:space="preserve"> ()</v>
      </c>
      <c r="G671" s="32" t="str">
        <f t="shared" si="33"/>
        <v xml:space="preserve"> ()</v>
      </c>
      <c r="K671" s="34"/>
    </row>
    <row r="672" spans="1:11" s="32" customFormat="1" x14ac:dyDescent="0.3">
      <c r="A672" s="32" t="str">
        <f t="shared" si="31"/>
        <v xml:space="preserve"> ()</v>
      </c>
      <c r="D672" s="36"/>
      <c r="F672" s="32" t="str">
        <f t="shared" si="32"/>
        <v xml:space="preserve"> ()</v>
      </c>
      <c r="G672" s="32" t="str">
        <f t="shared" si="33"/>
        <v xml:space="preserve"> ()</v>
      </c>
      <c r="K672" s="34"/>
    </row>
    <row r="673" spans="1:11" s="32" customFormat="1" x14ac:dyDescent="0.3">
      <c r="A673" s="32" t="str">
        <f t="shared" si="31"/>
        <v xml:space="preserve"> ()</v>
      </c>
      <c r="D673" s="36"/>
      <c r="F673" s="32" t="str">
        <f t="shared" si="32"/>
        <v xml:space="preserve"> ()</v>
      </c>
      <c r="G673" s="32" t="str">
        <f t="shared" si="33"/>
        <v xml:space="preserve"> ()</v>
      </c>
      <c r="K673" s="34"/>
    </row>
    <row r="674" spans="1:11" s="32" customFormat="1" x14ac:dyDescent="0.3">
      <c r="A674" s="32" t="str">
        <f t="shared" si="31"/>
        <v xml:space="preserve"> ()</v>
      </c>
      <c r="D674" s="36"/>
      <c r="F674" s="32" t="str">
        <f t="shared" si="32"/>
        <v xml:space="preserve"> ()</v>
      </c>
      <c r="G674" s="32" t="str">
        <f t="shared" si="33"/>
        <v xml:space="preserve"> ()</v>
      </c>
      <c r="K674" s="34"/>
    </row>
    <row r="675" spans="1:11" s="32" customFormat="1" x14ac:dyDescent="0.3">
      <c r="A675" s="32" t="str">
        <f t="shared" si="31"/>
        <v xml:space="preserve"> ()</v>
      </c>
      <c r="D675" s="36"/>
      <c r="F675" s="32" t="str">
        <f t="shared" si="32"/>
        <v xml:space="preserve"> ()</v>
      </c>
      <c r="G675" s="32" t="str">
        <f t="shared" si="33"/>
        <v xml:space="preserve"> ()</v>
      </c>
      <c r="K675" s="34"/>
    </row>
    <row r="676" spans="1:11" s="32" customFormat="1" x14ac:dyDescent="0.3">
      <c r="A676" s="32" t="str">
        <f t="shared" si="31"/>
        <v xml:space="preserve"> ()</v>
      </c>
      <c r="D676" s="36"/>
      <c r="F676" s="32" t="str">
        <f t="shared" si="32"/>
        <v xml:space="preserve"> ()</v>
      </c>
      <c r="G676" s="32" t="str">
        <f t="shared" si="33"/>
        <v xml:space="preserve"> ()</v>
      </c>
      <c r="K676" s="34"/>
    </row>
    <row r="677" spans="1:11" s="32" customFormat="1" x14ac:dyDescent="0.3">
      <c r="A677" s="32" t="str">
        <f t="shared" si="31"/>
        <v xml:space="preserve"> ()</v>
      </c>
      <c r="D677" s="36"/>
      <c r="F677" s="32" t="str">
        <f t="shared" si="32"/>
        <v xml:space="preserve"> ()</v>
      </c>
      <c r="G677" s="32" t="str">
        <f t="shared" si="33"/>
        <v xml:space="preserve"> ()</v>
      </c>
      <c r="K677" s="34"/>
    </row>
    <row r="678" spans="1:11" s="32" customFormat="1" x14ac:dyDescent="0.3">
      <c r="A678" s="32" t="str">
        <f t="shared" si="31"/>
        <v xml:space="preserve"> ()</v>
      </c>
      <c r="D678" s="36"/>
      <c r="F678" s="32" t="str">
        <f t="shared" si="32"/>
        <v xml:space="preserve"> ()</v>
      </c>
      <c r="G678" s="32" t="str">
        <f t="shared" si="33"/>
        <v xml:space="preserve"> ()</v>
      </c>
      <c r="K678" s="34"/>
    </row>
    <row r="679" spans="1:11" s="32" customFormat="1" x14ac:dyDescent="0.3">
      <c r="A679" s="32" t="str">
        <f t="shared" si="31"/>
        <v xml:space="preserve"> ()</v>
      </c>
      <c r="D679" s="36"/>
      <c r="F679" s="32" t="str">
        <f t="shared" si="32"/>
        <v xml:space="preserve"> ()</v>
      </c>
      <c r="G679" s="32" t="str">
        <f t="shared" si="33"/>
        <v xml:space="preserve"> ()</v>
      </c>
      <c r="K679" s="34"/>
    </row>
    <row r="680" spans="1:11" s="32" customFormat="1" x14ac:dyDescent="0.3">
      <c r="A680" s="32" t="str">
        <f t="shared" si="31"/>
        <v xml:space="preserve"> ()</v>
      </c>
      <c r="D680" s="36"/>
      <c r="F680" s="32" t="str">
        <f t="shared" si="32"/>
        <v xml:space="preserve"> ()</v>
      </c>
      <c r="G680" s="32" t="str">
        <f t="shared" si="33"/>
        <v xml:space="preserve"> ()</v>
      </c>
      <c r="K680" s="34"/>
    </row>
    <row r="681" spans="1:11" s="32" customFormat="1" x14ac:dyDescent="0.3">
      <c r="A681" s="32" t="str">
        <f t="shared" si="31"/>
        <v xml:space="preserve"> ()</v>
      </c>
      <c r="D681" s="36"/>
      <c r="F681" s="32" t="str">
        <f t="shared" si="32"/>
        <v xml:space="preserve"> ()</v>
      </c>
      <c r="G681" s="32" t="str">
        <f t="shared" si="33"/>
        <v xml:space="preserve"> ()</v>
      </c>
      <c r="K681" s="34"/>
    </row>
    <row r="682" spans="1:11" s="32" customFormat="1" x14ac:dyDescent="0.3">
      <c r="A682" s="32" t="str">
        <f t="shared" si="31"/>
        <v xml:space="preserve"> ()</v>
      </c>
      <c r="B682" s="35"/>
      <c r="D682" s="36"/>
      <c r="F682" s="32" t="str">
        <f t="shared" si="32"/>
        <v xml:space="preserve"> ()</v>
      </c>
      <c r="G682" s="32" t="str">
        <f t="shared" si="33"/>
        <v xml:space="preserve"> ()</v>
      </c>
      <c r="K682" s="34"/>
    </row>
    <row r="683" spans="1:11" s="32" customFormat="1" x14ac:dyDescent="0.3">
      <c r="A683" s="32" t="str">
        <f t="shared" si="31"/>
        <v xml:space="preserve"> ()</v>
      </c>
      <c r="B683" s="35"/>
      <c r="D683" s="36"/>
      <c r="F683" s="32" t="str">
        <f t="shared" si="32"/>
        <v xml:space="preserve"> ()</v>
      </c>
      <c r="G683" s="32" t="str">
        <f t="shared" si="33"/>
        <v xml:space="preserve"> ()</v>
      </c>
      <c r="K683" s="34"/>
    </row>
    <row r="684" spans="1:11" s="32" customFormat="1" x14ac:dyDescent="0.3">
      <c r="A684" s="32" t="str">
        <f t="shared" si="31"/>
        <v xml:space="preserve"> ()</v>
      </c>
      <c r="B684" s="35"/>
      <c r="D684" s="36"/>
      <c r="F684" s="32" t="str">
        <f t="shared" si="32"/>
        <v xml:space="preserve"> ()</v>
      </c>
      <c r="G684" s="32" t="str">
        <f t="shared" si="33"/>
        <v xml:space="preserve"> ()</v>
      </c>
      <c r="K684" s="34"/>
    </row>
    <row r="685" spans="1:11" s="32" customFormat="1" x14ac:dyDescent="0.3">
      <c r="A685" s="32" t="str">
        <f t="shared" si="31"/>
        <v xml:space="preserve"> ()</v>
      </c>
      <c r="B685" s="35"/>
      <c r="D685" s="36"/>
      <c r="F685" s="32" t="str">
        <f t="shared" si="32"/>
        <v xml:space="preserve"> ()</v>
      </c>
      <c r="G685" s="32" t="str">
        <f t="shared" si="33"/>
        <v xml:space="preserve"> ()</v>
      </c>
      <c r="K685" s="34"/>
    </row>
    <row r="686" spans="1:11" s="32" customFormat="1" x14ac:dyDescent="0.3">
      <c r="A686" s="32" t="str">
        <f t="shared" si="31"/>
        <v xml:space="preserve"> ()</v>
      </c>
      <c r="B686" s="35"/>
      <c r="D686" s="36"/>
      <c r="F686" s="32" t="str">
        <f t="shared" si="32"/>
        <v xml:space="preserve"> ()</v>
      </c>
      <c r="G686" s="32" t="str">
        <f t="shared" si="33"/>
        <v xml:space="preserve"> ()</v>
      </c>
      <c r="K686" s="34"/>
    </row>
    <row r="687" spans="1:11" s="32" customFormat="1" x14ac:dyDescent="0.3">
      <c r="A687" s="32" t="str">
        <f t="shared" si="31"/>
        <v xml:space="preserve"> ()</v>
      </c>
      <c r="B687" s="35"/>
      <c r="D687" s="36"/>
      <c r="F687" s="32" t="str">
        <f t="shared" si="32"/>
        <v xml:space="preserve"> ()</v>
      </c>
      <c r="G687" s="32" t="str">
        <f t="shared" si="33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workbookViewId="0">
      <selection activeCell="H31" sqref="H31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37</v>
      </c>
      <c r="I3" s="48">
        <v>1</v>
      </c>
    </row>
    <row r="4" spans="1:11" x14ac:dyDescent="0.3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3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884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883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885</v>
      </c>
      <c r="I12" s="1">
        <v>3</v>
      </c>
      <c r="J12" s="1" t="s">
        <v>34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926</v>
      </c>
    </row>
    <row r="17" spans="1:14" x14ac:dyDescent="0.3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2" t="s">
        <v>979</v>
      </c>
      <c r="I17" s="312"/>
      <c r="J17" s="312"/>
      <c r="K17" s="312"/>
      <c r="L17" s="312"/>
      <c r="M17" s="312"/>
      <c r="N17" s="312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2" t="s">
        <v>980</v>
      </c>
      <c r="I18" s="312"/>
      <c r="J18" s="312"/>
      <c r="K18" s="312"/>
      <c r="L18" s="312"/>
      <c r="M18" s="312"/>
      <c r="N18" s="312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2" t="s">
        <v>981</v>
      </c>
      <c r="I19" s="312"/>
      <c r="J19" s="312"/>
      <c r="K19" s="312"/>
      <c r="L19" s="312"/>
      <c r="M19" s="312"/>
      <c r="N19" s="312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2" t="s">
        <v>982</v>
      </c>
      <c r="I20" s="312"/>
      <c r="J20" s="312"/>
      <c r="K20" s="312"/>
      <c r="L20" s="312"/>
      <c r="M20" s="312"/>
      <c r="N20" s="312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2" t="s">
        <v>185</v>
      </c>
      <c r="I21" s="312"/>
      <c r="J21" s="312"/>
      <c r="K21" s="312"/>
      <c r="L21" s="312"/>
      <c r="M21" s="312"/>
      <c r="N21" s="312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2" t="s">
        <v>913</v>
      </c>
      <c r="I22" s="312"/>
      <c r="J22" s="312"/>
      <c r="K22" s="312"/>
      <c r="L22" s="312"/>
      <c r="M22" s="312"/>
      <c r="N22" s="312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2" t="s">
        <v>914</v>
      </c>
      <c r="I23" s="312"/>
      <c r="J23" s="312"/>
      <c r="K23" s="312"/>
      <c r="L23" s="312"/>
      <c r="M23" s="312"/>
      <c r="N23" s="312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2" t="s">
        <v>927</v>
      </c>
      <c r="I24" s="312"/>
      <c r="J24" s="312"/>
      <c r="K24" s="312"/>
      <c r="L24" s="312"/>
      <c r="M24" s="312"/>
      <c r="N24" s="312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2"/>
      <c r="I25" s="312"/>
      <c r="J25" s="312"/>
      <c r="K25" s="312"/>
      <c r="L25" s="312"/>
      <c r="M25" s="312"/>
      <c r="N25" s="312"/>
    </row>
    <row r="26" spans="1:14" x14ac:dyDescent="0.3">
      <c r="H26" s="312"/>
      <c r="I26" s="312"/>
      <c r="J26" s="312"/>
      <c r="K26" s="312"/>
      <c r="L26" s="312"/>
      <c r="M26" s="312"/>
      <c r="N26" s="312"/>
    </row>
    <row r="27" spans="1:14" x14ac:dyDescent="0.3">
      <c r="A27" s="6" t="s">
        <v>9</v>
      </c>
      <c r="H27" s="312"/>
      <c r="I27" s="312"/>
      <c r="J27" s="312"/>
      <c r="K27" s="312"/>
      <c r="L27" s="312"/>
      <c r="M27" s="312"/>
      <c r="N27" s="312"/>
    </row>
    <row r="28" spans="1:14" x14ac:dyDescent="0.3">
      <c r="A28" s="3" t="s">
        <v>33</v>
      </c>
      <c r="B28" s="3" t="s">
        <v>32</v>
      </c>
      <c r="C28" s="3"/>
      <c r="D28" s="3" t="s">
        <v>30</v>
      </c>
      <c r="H28" s="312"/>
      <c r="I28" s="312"/>
      <c r="J28" s="312"/>
      <c r="K28" s="312"/>
      <c r="L28" s="312"/>
      <c r="M28" s="312"/>
      <c r="N28" s="312"/>
    </row>
    <row r="29" spans="1:14" x14ac:dyDescent="0.3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2"/>
      <c r="I29" s="312"/>
      <c r="J29" s="312"/>
      <c r="K29" s="312"/>
      <c r="L29" s="312"/>
      <c r="M29" s="312"/>
      <c r="N29" s="312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6" t="s">
        <v>928</v>
      </c>
      <c r="I30" s="312"/>
      <c r="J30" s="312"/>
      <c r="K30" s="312"/>
      <c r="L30" s="312"/>
      <c r="M30" s="312"/>
      <c r="N30" s="312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2" t="s">
        <v>986</v>
      </c>
      <c r="I31" s="312"/>
      <c r="J31" s="312"/>
      <c r="K31" s="312"/>
      <c r="L31" s="312"/>
      <c r="M31" s="312"/>
      <c r="N31" s="312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2" t="s">
        <v>918</v>
      </c>
      <c r="I32" s="312"/>
      <c r="J32" s="312"/>
      <c r="K32" s="312"/>
      <c r="L32" s="312"/>
      <c r="M32" s="312"/>
      <c r="N32" s="312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2" t="s">
        <v>919</v>
      </c>
      <c r="I33" s="312"/>
      <c r="J33" s="312"/>
      <c r="K33" s="312"/>
      <c r="L33" s="312"/>
      <c r="M33" s="312"/>
      <c r="N33" s="312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2" t="s">
        <v>920</v>
      </c>
      <c r="I34" s="312"/>
      <c r="J34" s="312"/>
      <c r="K34" s="312"/>
      <c r="L34" s="312"/>
      <c r="M34" s="312"/>
      <c r="N34" s="312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2" t="s">
        <v>921</v>
      </c>
      <c r="I35" s="312"/>
      <c r="J35" s="312"/>
      <c r="K35" s="312"/>
      <c r="L35" s="312"/>
      <c r="M35" s="312"/>
      <c r="N35" s="312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2" t="s">
        <v>150</v>
      </c>
      <c r="I36" s="312"/>
      <c r="J36" s="312"/>
      <c r="K36" s="312"/>
      <c r="L36" s="312"/>
      <c r="M36" s="312"/>
      <c r="N36" s="312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2" t="s">
        <v>0</v>
      </c>
      <c r="I37" s="312"/>
      <c r="J37" s="312"/>
      <c r="K37" s="312"/>
      <c r="L37" s="312"/>
      <c r="M37" s="312"/>
      <c r="N37" s="312"/>
    </row>
    <row r="38" spans="1:14" x14ac:dyDescent="0.3">
      <c r="H38" s="312" t="s">
        <v>922</v>
      </c>
      <c r="I38" s="312"/>
      <c r="J38" s="312"/>
      <c r="K38" s="312"/>
      <c r="L38" s="312"/>
      <c r="M38" s="312"/>
      <c r="N38" s="312"/>
    </row>
    <row r="39" spans="1:14" x14ac:dyDescent="0.3">
      <c r="H39" s="312" t="s">
        <v>923</v>
      </c>
      <c r="I39" s="312"/>
      <c r="J39" s="312"/>
      <c r="K39" s="312"/>
      <c r="L39" s="312"/>
      <c r="M39" s="312"/>
      <c r="N39" s="312"/>
    </row>
    <row r="40" spans="1:14" x14ac:dyDescent="0.3">
      <c r="H40" s="312" t="s">
        <v>924</v>
      </c>
      <c r="I40" s="312"/>
      <c r="J40" s="312"/>
      <c r="K40" s="312"/>
      <c r="L40" s="312"/>
      <c r="M40" s="312"/>
      <c r="N40" s="312"/>
    </row>
    <row r="41" spans="1:14" x14ac:dyDescent="0.3">
      <c r="H41" s="312" t="s">
        <v>925</v>
      </c>
      <c r="I41" s="312"/>
      <c r="J41" s="312"/>
      <c r="K41" s="312"/>
      <c r="L41" s="312"/>
      <c r="M41" s="312"/>
      <c r="N41" s="312"/>
    </row>
    <row r="42" spans="1:14" x14ac:dyDescent="0.3">
      <c r="H42" s="312" t="s">
        <v>929</v>
      </c>
      <c r="I42" s="312"/>
      <c r="J42" s="312"/>
      <c r="K42" s="312"/>
      <c r="L42" s="312"/>
      <c r="M42" s="312"/>
      <c r="N42" s="312"/>
    </row>
    <row r="43" spans="1:14" x14ac:dyDescent="0.3">
      <c r="H43" s="312" t="s">
        <v>983</v>
      </c>
      <c r="I43" s="312"/>
      <c r="J43" s="312"/>
      <c r="K43" s="312"/>
      <c r="L43" s="312"/>
      <c r="M43" s="312"/>
      <c r="N43" s="312"/>
    </row>
    <row r="44" spans="1:14" x14ac:dyDescent="0.3">
      <c r="H44" s="312" t="s">
        <v>984</v>
      </c>
      <c r="I44" s="312"/>
      <c r="J44" s="312"/>
      <c r="K44" s="312"/>
      <c r="L44" s="312"/>
      <c r="M44" s="312"/>
      <c r="N44" s="312"/>
    </row>
    <row r="45" spans="1:14" x14ac:dyDescent="0.3">
      <c r="H45" s="312" t="s">
        <v>985</v>
      </c>
      <c r="I45" s="312"/>
      <c r="J45" s="312"/>
      <c r="K45" s="312"/>
      <c r="L45" s="312"/>
      <c r="M45" s="312"/>
      <c r="N45" s="312"/>
    </row>
    <row r="46" spans="1:14" x14ac:dyDescent="0.3">
      <c r="H46" s="312" t="s">
        <v>986</v>
      </c>
      <c r="I46" s="312"/>
      <c r="J46" s="312"/>
      <c r="K46" s="312"/>
      <c r="L46" s="312"/>
      <c r="M46" s="312"/>
      <c r="N46" s="312"/>
    </row>
    <row r="47" spans="1:14" x14ac:dyDescent="0.3">
      <c r="H47" s="312" t="s">
        <v>987</v>
      </c>
      <c r="I47" s="312"/>
      <c r="J47" s="312"/>
      <c r="K47" s="312"/>
      <c r="L47" s="312"/>
      <c r="M47" s="312"/>
      <c r="N47" s="312"/>
    </row>
    <row r="48" spans="1:14" x14ac:dyDescent="0.3">
      <c r="H48" s="312" t="s">
        <v>917</v>
      </c>
      <c r="I48" s="312"/>
      <c r="J48" s="312"/>
      <c r="K48" s="312"/>
      <c r="L48" s="312"/>
      <c r="M48" s="312"/>
      <c r="N48" s="312"/>
    </row>
    <row r="49" spans="8:14" x14ac:dyDescent="0.3">
      <c r="H49" s="312"/>
      <c r="I49" s="312"/>
      <c r="J49" s="312"/>
      <c r="K49" s="312"/>
      <c r="L49" s="312"/>
      <c r="M49" s="312"/>
      <c r="N49" s="312"/>
    </row>
    <row r="50" spans="8:14" x14ac:dyDescent="0.3">
      <c r="H50" s="312"/>
      <c r="I50" s="312"/>
      <c r="J50" s="312"/>
      <c r="K50" s="312"/>
      <c r="L50" s="312"/>
      <c r="M50" s="312"/>
      <c r="N50" s="312"/>
    </row>
    <row r="51" spans="8:14" x14ac:dyDescent="0.3">
      <c r="H51" s="312"/>
      <c r="I51" s="312"/>
      <c r="J51" s="312"/>
      <c r="K51" s="312"/>
      <c r="L51" s="312"/>
      <c r="M51" s="312"/>
      <c r="N51" s="312"/>
    </row>
    <row r="52" spans="8:14" x14ac:dyDescent="0.3">
      <c r="H52" s="312"/>
      <c r="I52" s="312"/>
      <c r="J52" s="312"/>
      <c r="K52" s="312"/>
      <c r="L52" s="312"/>
      <c r="M52" s="312"/>
      <c r="N52" s="312"/>
    </row>
    <row r="53" spans="8:14" x14ac:dyDescent="0.3">
      <c r="H53" s="312"/>
      <c r="I53" s="312"/>
      <c r="J53" s="312"/>
      <c r="K53" s="312"/>
      <c r="L53" s="312"/>
      <c r="M53" s="312"/>
      <c r="N53" s="312"/>
    </row>
    <row r="54" spans="8:14" x14ac:dyDescent="0.3">
      <c r="H54" s="312"/>
      <c r="I54" s="312"/>
      <c r="J54" s="312"/>
      <c r="K54" s="312"/>
      <c r="L54" s="312"/>
      <c r="M54" s="312"/>
      <c r="N54" s="312"/>
    </row>
    <row r="55" spans="8:14" x14ac:dyDescent="0.3">
      <c r="H55" s="312"/>
      <c r="I55" s="312"/>
      <c r="J55" s="312"/>
      <c r="K55" s="312"/>
      <c r="L55" s="312"/>
      <c r="M55" s="312"/>
      <c r="N55" s="312"/>
    </row>
    <row r="56" spans="8:14" x14ac:dyDescent="0.3">
      <c r="H56" s="312"/>
      <c r="I56" s="312"/>
      <c r="J56" s="312"/>
      <c r="K56" s="312"/>
      <c r="L56" s="312"/>
      <c r="M56" s="312"/>
      <c r="N56" s="312"/>
    </row>
    <row r="57" spans="8:14" x14ac:dyDescent="0.3">
      <c r="H57" s="312"/>
      <c r="I57" s="312"/>
      <c r="J57" s="312"/>
      <c r="K57" s="312"/>
      <c r="L57" s="312"/>
      <c r="M57" s="312"/>
      <c r="N57" s="312"/>
    </row>
    <row r="58" spans="8:14" x14ac:dyDescent="0.3">
      <c r="H58" s="312"/>
      <c r="I58" s="312"/>
      <c r="J58" s="312"/>
      <c r="K58" s="312"/>
      <c r="L58" s="312"/>
      <c r="M58" s="312"/>
      <c r="N58" s="312"/>
    </row>
    <row r="59" spans="8:14" x14ac:dyDescent="0.3">
      <c r="H59" s="312"/>
      <c r="I59" s="312"/>
      <c r="J59" s="312"/>
      <c r="K59" s="312"/>
      <c r="L59" s="312"/>
      <c r="M59" s="312"/>
      <c r="N59" s="312"/>
    </row>
    <row r="60" spans="8:14" x14ac:dyDescent="0.3">
      <c r="H60" s="312"/>
      <c r="I60" s="312"/>
      <c r="J60" s="312"/>
      <c r="K60" s="312"/>
      <c r="L60" s="312"/>
      <c r="M60" s="312"/>
      <c r="N60" s="312"/>
    </row>
    <row r="61" spans="8:14" x14ac:dyDescent="0.3">
      <c r="H61" s="312"/>
      <c r="I61" s="312"/>
      <c r="J61" s="312"/>
      <c r="K61" s="312"/>
      <c r="L61" s="312"/>
      <c r="M61" s="312"/>
      <c r="N61" s="312"/>
    </row>
    <row r="62" spans="8:14" x14ac:dyDescent="0.3">
      <c r="H62" s="312"/>
      <c r="I62" s="312"/>
      <c r="J62" s="312"/>
      <c r="K62" s="312"/>
      <c r="L62" s="312"/>
      <c r="M62" s="312"/>
      <c r="N62" s="312"/>
    </row>
    <row r="63" spans="8:14" x14ac:dyDescent="0.3">
      <c r="H63" s="312"/>
      <c r="I63" s="312"/>
      <c r="J63" s="312"/>
      <c r="K63" s="312"/>
      <c r="L63" s="312"/>
      <c r="M63" s="312"/>
      <c r="N63" s="312"/>
    </row>
    <row r="64" spans="8:14" x14ac:dyDescent="0.3">
      <c r="H64" s="312"/>
      <c r="I64" s="312"/>
      <c r="J64" s="312"/>
      <c r="K64" s="312"/>
      <c r="L64" s="312"/>
      <c r="M64" s="312"/>
      <c r="N64" s="312"/>
    </row>
    <row r="65" spans="8:14" x14ac:dyDescent="0.3">
      <c r="H65" s="312"/>
      <c r="I65" s="312"/>
      <c r="J65" s="312"/>
      <c r="K65" s="312"/>
      <c r="L65" s="312"/>
      <c r="M65" s="312"/>
      <c r="N65" s="312"/>
    </row>
    <row r="66" spans="8:14" x14ac:dyDescent="0.3">
      <c r="H66" s="312"/>
      <c r="I66" s="312"/>
      <c r="J66" s="312"/>
      <c r="K66" s="312"/>
      <c r="L66" s="312"/>
      <c r="M66" s="312"/>
      <c r="N66" s="312"/>
    </row>
    <row r="67" spans="8:14" x14ac:dyDescent="0.3">
      <c r="H67" s="312"/>
      <c r="I67" s="312"/>
      <c r="J67" s="312"/>
      <c r="K67" s="312"/>
      <c r="L67" s="312"/>
      <c r="M67" s="312"/>
      <c r="N67" s="312"/>
    </row>
    <row r="68" spans="8:14" x14ac:dyDescent="0.3">
      <c r="H68" s="312"/>
      <c r="I68" s="312"/>
      <c r="J68" s="312"/>
      <c r="K68" s="312"/>
      <c r="L68" s="312"/>
      <c r="M68" s="312"/>
      <c r="N68" s="312"/>
    </row>
    <row r="69" spans="8:14" x14ac:dyDescent="0.3">
      <c r="H69" s="312"/>
      <c r="I69" s="312"/>
      <c r="J69" s="312"/>
      <c r="K69" s="312"/>
      <c r="L69" s="312"/>
      <c r="M69" s="312"/>
      <c r="N69" s="312"/>
    </row>
    <row r="70" spans="8:14" x14ac:dyDescent="0.3">
      <c r="H70" s="312"/>
      <c r="I70" s="312"/>
      <c r="J70" s="312"/>
      <c r="K70" s="312"/>
      <c r="L70" s="312"/>
      <c r="M70" s="312"/>
      <c r="N70" s="312"/>
    </row>
    <row r="71" spans="8:14" x14ac:dyDescent="0.3">
      <c r="H71" s="312"/>
      <c r="I71" s="312"/>
      <c r="J71" s="312"/>
      <c r="K71" s="312"/>
      <c r="L71" s="312"/>
      <c r="M71" s="312"/>
      <c r="N71" s="312"/>
    </row>
    <row r="72" spans="8:14" x14ac:dyDescent="0.3">
      <c r="H72" s="312"/>
      <c r="I72" s="312"/>
      <c r="J72" s="312"/>
      <c r="K72" s="312"/>
      <c r="L72" s="312"/>
      <c r="M72" s="312"/>
      <c r="N72" s="312"/>
    </row>
    <row r="73" spans="8:14" x14ac:dyDescent="0.3">
      <c r="H73" s="312"/>
      <c r="I73" s="312"/>
      <c r="J73" s="312"/>
      <c r="K73" s="312"/>
      <c r="L73" s="312"/>
      <c r="M73" s="312"/>
      <c r="N73" s="312"/>
    </row>
    <row r="74" spans="8:14" x14ac:dyDescent="0.3">
      <c r="H74" s="312"/>
      <c r="I74" s="312"/>
      <c r="J74" s="312"/>
      <c r="K74" s="312"/>
      <c r="L74" s="312"/>
      <c r="M74" s="312"/>
      <c r="N74" s="312"/>
    </row>
    <row r="75" spans="8:14" x14ac:dyDescent="0.3">
      <c r="H75" s="312"/>
      <c r="I75" s="312"/>
      <c r="J75" s="312"/>
      <c r="K75" s="312"/>
      <c r="L75" s="312"/>
      <c r="M75" s="312"/>
      <c r="N75" s="312"/>
    </row>
    <row r="76" spans="8:14" x14ac:dyDescent="0.3">
      <c r="H76" s="312"/>
      <c r="I76" s="312"/>
      <c r="J76" s="312"/>
      <c r="K76" s="312"/>
      <c r="L76" s="312"/>
      <c r="M76" s="312"/>
      <c r="N76" s="312"/>
    </row>
    <row r="77" spans="8:14" x14ac:dyDescent="0.3">
      <c r="H77" s="312"/>
      <c r="I77" s="312"/>
      <c r="J77" s="312"/>
      <c r="K77" s="312"/>
      <c r="L77" s="312"/>
      <c r="M77" s="312"/>
      <c r="N77" s="312"/>
    </row>
    <row r="78" spans="8:14" x14ac:dyDescent="0.3">
      <c r="H78" s="312"/>
      <c r="I78" s="312"/>
      <c r="J78" s="312"/>
      <c r="K78" s="312"/>
      <c r="L78" s="312"/>
      <c r="M78" s="312"/>
      <c r="N78" s="312"/>
    </row>
    <row r="79" spans="8:14" x14ac:dyDescent="0.3">
      <c r="H79" s="312"/>
      <c r="I79" s="312"/>
      <c r="J79" s="312"/>
      <c r="K79" s="312"/>
      <c r="L79" s="312"/>
      <c r="M79" s="312"/>
      <c r="N79" s="312"/>
    </row>
    <row r="80" spans="8:14" x14ac:dyDescent="0.3">
      <c r="H80" s="312"/>
      <c r="I80" s="312"/>
      <c r="J80" s="312"/>
      <c r="K80" s="312"/>
      <c r="L80" s="312"/>
      <c r="M80" s="312"/>
      <c r="N80" s="312"/>
    </row>
    <row r="81" spans="8:14" x14ac:dyDescent="0.3">
      <c r="H81" s="312"/>
      <c r="I81" s="312"/>
      <c r="J81" s="312"/>
      <c r="K81" s="312"/>
      <c r="L81" s="312"/>
      <c r="M81" s="312"/>
      <c r="N81" s="312"/>
    </row>
    <row r="82" spans="8:14" x14ac:dyDescent="0.3">
      <c r="H82" s="312"/>
      <c r="I82" s="312"/>
      <c r="J82" s="312"/>
      <c r="K82" s="312"/>
      <c r="L82" s="312"/>
      <c r="M82" s="312"/>
      <c r="N82" s="312"/>
    </row>
    <row r="83" spans="8:14" x14ac:dyDescent="0.3">
      <c r="H83" s="312"/>
      <c r="I83" s="312"/>
      <c r="J83" s="312"/>
      <c r="K83" s="312"/>
      <c r="L83" s="312"/>
      <c r="M83" s="312"/>
      <c r="N83" s="312"/>
    </row>
    <row r="84" spans="8:14" x14ac:dyDescent="0.3">
      <c r="H84" s="312"/>
      <c r="I84" s="312"/>
      <c r="J84" s="312"/>
      <c r="K84" s="312"/>
      <c r="L84" s="312"/>
      <c r="M84" s="312"/>
      <c r="N84" s="312"/>
    </row>
    <row r="85" spans="8:14" x14ac:dyDescent="0.3">
      <c r="H85" s="312"/>
      <c r="I85" s="312"/>
      <c r="J85" s="312"/>
      <c r="K85" s="312"/>
      <c r="L85" s="312"/>
      <c r="M85" s="312"/>
      <c r="N85" s="312"/>
    </row>
    <row r="86" spans="8:14" x14ac:dyDescent="0.3">
      <c r="H86" s="312"/>
      <c r="I86" s="312"/>
      <c r="J86" s="312"/>
      <c r="K86" s="312"/>
      <c r="L86" s="312"/>
      <c r="M86" s="312"/>
      <c r="N86" s="312"/>
    </row>
    <row r="87" spans="8:14" x14ac:dyDescent="0.3">
      <c r="H87" s="312"/>
      <c r="I87" s="312"/>
      <c r="J87" s="312"/>
      <c r="K87" s="312"/>
      <c r="L87" s="312"/>
      <c r="M87" s="312"/>
      <c r="N87" s="312"/>
    </row>
    <row r="88" spans="8:14" x14ac:dyDescent="0.3">
      <c r="H88" s="312"/>
      <c r="I88" s="312"/>
      <c r="J88" s="312"/>
      <c r="K88" s="312"/>
      <c r="L88" s="312"/>
      <c r="M88" s="312"/>
      <c r="N88" s="312"/>
    </row>
    <row r="89" spans="8:14" x14ac:dyDescent="0.3">
      <c r="H89" s="312"/>
      <c r="I89" s="312"/>
      <c r="J89" s="312"/>
      <c r="K89" s="312"/>
      <c r="L89" s="312"/>
      <c r="M89" s="312"/>
      <c r="N89" s="312"/>
    </row>
    <row r="90" spans="8:14" x14ac:dyDescent="0.3">
      <c r="H90" s="312"/>
      <c r="I90" s="312"/>
      <c r="J90" s="312"/>
      <c r="K90" s="312"/>
      <c r="L90" s="312"/>
      <c r="M90" s="312"/>
      <c r="N90" s="312"/>
    </row>
    <row r="91" spans="8:14" x14ac:dyDescent="0.3">
      <c r="H91" s="312"/>
      <c r="I91" s="312"/>
      <c r="J91" s="312"/>
      <c r="K91" s="312"/>
      <c r="L91" s="312"/>
      <c r="M91" s="312"/>
      <c r="N91" s="312"/>
    </row>
    <row r="92" spans="8:14" x14ac:dyDescent="0.3">
      <c r="H92" s="312"/>
      <c r="I92" s="312"/>
      <c r="J92" s="312"/>
      <c r="K92" s="312"/>
      <c r="L92" s="312"/>
      <c r="M92" s="312"/>
      <c r="N92" s="312"/>
    </row>
    <row r="93" spans="8:14" x14ac:dyDescent="0.3">
      <c r="H93" s="312"/>
      <c r="I93" s="312"/>
      <c r="J93" s="312"/>
      <c r="K93" s="312"/>
      <c r="L93" s="312"/>
      <c r="M93" s="312"/>
      <c r="N93" s="312"/>
    </row>
    <row r="94" spans="8:14" x14ac:dyDescent="0.3">
      <c r="H94" s="312"/>
      <c r="I94" s="312"/>
      <c r="J94" s="312"/>
      <c r="K94" s="312"/>
      <c r="L94" s="312"/>
      <c r="M94" s="312"/>
      <c r="N94" s="312"/>
    </row>
    <row r="95" spans="8:14" x14ac:dyDescent="0.3">
      <c r="H95" s="312"/>
      <c r="I95" s="312"/>
      <c r="J95" s="312"/>
      <c r="K95" s="312"/>
      <c r="L95" s="312"/>
      <c r="M95" s="312"/>
      <c r="N95" s="312"/>
    </row>
    <row r="96" spans="8:14" x14ac:dyDescent="0.3">
      <c r="H96" s="312"/>
      <c r="I96" s="312"/>
      <c r="J96" s="312"/>
      <c r="K96" s="312"/>
      <c r="L96" s="312"/>
      <c r="M96" s="312"/>
      <c r="N96" s="312"/>
    </row>
    <row r="97" spans="8:14" x14ac:dyDescent="0.3">
      <c r="H97" s="312"/>
      <c r="I97" s="312"/>
      <c r="J97" s="312"/>
      <c r="K97" s="312"/>
      <c r="L97" s="312"/>
      <c r="M97" s="312"/>
      <c r="N97" s="312"/>
    </row>
    <row r="98" spans="8:14" x14ac:dyDescent="0.3">
      <c r="H98" s="312"/>
      <c r="I98" s="312"/>
      <c r="J98" s="312"/>
      <c r="K98" s="312"/>
      <c r="L98" s="312"/>
      <c r="M98" s="312"/>
      <c r="N98" s="312"/>
    </row>
    <row r="99" spans="8:14" x14ac:dyDescent="0.3">
      <c r="H99" s="312"/>
      <c r="I99" s="312"/>
      <c r="J99" s="312"/>
      <c r="K99" s="312"/>
      <c r="L99" s="312"/>
      <c r="M99" s="312"/>
      <c r="N99" s="312"/>
    </row>
    <row r="100" spans="8:14" x14ac:dyDescent="0.3">
      <c r="H100" s="312"/>
      <c r="I100" s="312"/>
      <c r="J100" s="312"/>
      <c r="K100" s="312"/>
      <c r="L100" s="312"/>
      <c r="M100" s="312"/>
      <c r="N100" s="312"/>
    </row>
    <row r="101" spans="8:14" x14ac:dyDescent="0.3">
      <c r="H101" s="312"/>
      <c r="I101" s="312"/>
      <c r="J101" s="312"/>
      <c r="K101" s="312"/>
      <c r="L101" s="312"/>
      <c r="M101" s="312"/>
      <c r="N101" s="312"/>
    </row>
    <row r="102" spans="8:14" x14ac:dyDescent="0.3">
      <c r="H102" s="312"/>
      <c r="I102" s="312"/>
      <c r="J102" s="312"/>
      <c r="K102" s="312"/>
      <c r="L102" s="312"/>
      <c r="M102" s="312"/>
      <c r="N102" s="312"/>
    </row>
    <row r="103" spans="8:14" x14ac:dyDescent="0.3">
      <c r="H103" s="312"/>
      <c r="I103" s="312"/>
      <c r="J103" s="312"/>
      <c r="K103" s="312"/>
      <c r="L103" s="312"/>
      <c r="M103" s="312"/>
      <c r="N103" s="312"/>
    </row>
    <row r="104" spans="8:14" x14ac:dyDescent="0.3">
      <c r="H104" s="312"/>
      <c r="I104" s="312"/>
      <c r="J104" s="312"/>
      <c r="K104" s="312"/>
      <c r="L104" s="312"/>
      <c r="M104" s="312"/>
      <c r="N104" s="312"/>
    </row>
    <row r="105" spans="8:14" x14ac:dyDescent="0.3">
      <c r="H105" s="312"/>
      <c r="I105" s="312"/>
      <c r="J105" s="312"/>
      <c r="K105" s="312"/>
      <c r="L105" s="312"/>
      <c r="M105" s="312"/>
      <c r="N105" s="312"/>
    </row>
    <row r="106" spans="8:14" x14ac:dyDescent="0.3">
      <c r="H106" s="312"/>
      <c r="I106" s="312"/>
      <c r="J106" s="312"/>
      <c r="K106" s="312"/>
      <c r="L106" s="312"/>
      <c r="M106" s="312"/>
      <c r="N106" s="312"/>
    </row>
    <row r="107" spans="8:14" x14ac:dyDescent="0.3">
      <c r="H107" s="312"/>
      <c r="I107" s="312"/>
      <c r="J107" s="312"/>
      <c r="K107" s="312"/>
      <c r="L107" s="312"/>
      <c r="M107" s="312"/>
      <c r="N107" s="312"/>
    </row>
    <row r="108" spans="8:14" x14ac:dyDescent="0.3">
      <c r="H108" s="312"/>
      <c r="I108" s="312"/>
      <c r="J108" s="312"/>
      <c r="K108" s="312"/>
      <c r="L108" s="312"/>
      <c r="M108" s="312"/>
      <c r="N108" s="312"/>
    </row>
    <row r="109" spans="8:14" x14ac:dyDescent="0.3">
      <c r="H109" s="312"/>
      <c r="I109" s="312"/>
      <c r="J109" s="312"/>
      <c r="K109" s="312"/>
      <c r="L109" s="312"/>
      <c r="M109" s="312"/>
      <c r="N109" s="312"/>
    </row>
    <row r="110" spans="8:14" x14ac:dyDescent="0.3">
      <c r="H110" s="312"/>
      <c r="I110" s="312"/>
      <c r="J110" s="312"/>
      <c r="K110" s="312"/>
      <c r="L110" s="312"/>
      <c r="M110" s="312"/>
      <c r="N110" s="312"/>
    </row>
    <row r="111" spans="8:14" x14ac:dyDescent="0.3">
      <c r="H111" s="312"/>
      <c r="I111" s="312"/>
      <c r="J111" s="312"/>
      <c r="K111" s="312"/>
      <c r="L111" s="312"/>
      <c r="M111" s="312"/>
      <c r="N111" s="312"/>
    </row>
    <row r="112" spans="8:14" x14ac:dyDescent="0.3">
      <c r="H112" s="312"/>
      <c r="I112" s="312"/>
      <c r="J112" s="312"/>
      <c r="K112" s="312"/>
      <c r="L112" s="312"/>
      <c r="M112" s="312"/>
      <c r="N112" s="312"/>
    </row>
    <row r="113" spans="8:14" x14ac:dyDescent="0.3">
      <c r="H113" s="312"/>
      <c r="I113" s="312"/>
      <c r="J113" s="312"/>
      <c r="K113" s="312"/>
      <c r="L113" s="312"/>
      <c r="M113" s="312"/>
      <c r="N113" s="312"/>
    </row>
    <row r="114" spans="8:14" x14ac:dyDescent="0.3">
      <c r="H114" s="312"/>
      <c r="I114" s="312"/>
      <c r="J114" s="312"/>
      <c r="K114" s="312"/>
      <c r="L114" s="312"/>
      <c r="M114" s="312"/>
      <c r="N114" s="312"/>
    </row>
    <row r="115" spans="8:14" x14ac:dyDescent="0.3">
      <c r="H115" s="312"/>
      <c r="I115" s="312"/>
      <c r="J115" s="312"/>
      <c r="K115" s="312"/>
      <c r="L115" s="312"/>
      <c r="M115" s="312"/>
      <c r="N115" s="312"/>
    </row>
    <row r="116" spans="8:14" x14ac:dyDescent="0.3">
      <c r="H116" s="312"/>
      <c r="I116" s="312"/>
      <c r="J116" s="312"/>
      <c r="K116" s="312"/>
      <c r="L116" s="312"/>
      <c r="M116" s="312"/>
      <c r="N116" s="312"/>
    </row>
    <row r="117" spans="8:14" x14ac:dyDescent="0.3">
      <c r="H117" s="312"/>
      <c r="I117" s="312"/>
      <c r="J117" s="312"/>
      <c r="K117" s="312"/>
      <c r="L117" s="312"/>
      <c r="M117" s="312"/>
      <c r="N117" s="312"/>
    </row>
    <row r="118" spans="8:14" x14ac:dyDescent="0.3">
      <c r="H118" s="312"/>
      <c r="I118" s="312"/>
      <c r="J118" s="312"/>
      <c r="K118" s="312"/>
      <c r="L118" s="312"/>
      <c r="M118" s="312"/>
      <c r="N118" s="312"/>
    </row>
    <row r="119" spans="8:14" x14ac:dyDescent="0.3">
      <c r="H119" s="312"/>
      <c r="I119" s="312"/>
      <c r="J119" s="312"/>
      <c r="K119" s="312"/>
      <c r="L119" s="312"/>
      <c r="M119" s="312"/>
      <c r="N119" s="312"/>
    </row>
    <row r="120" spans="8:14" x14ac:dyDescent="0.3">
      <c r="H120" s="312"/>
      <c r="I120" s="312"/>
      <c r="J120" s="312"/>
      <c r="K120" s="312"/>
      <c r="L120" s="312"/>
      <c r="M120" s="312"/>
      <c r="N120" s="312"/>
    </row>
    <row r="121" spans="8:14" x14ac:dyDescent="0.3">
      <c r="H121" s="312"/>
      <c r="I121" s="312"/>
      <c r="J121" s="312"/>
      <c r="K121" s="312"/>
      <c r="L121" s="312"/>
      <c r="M121" s="312"/>
      <c r="N121" s="312"/>
    </row>
    <row r="122" spans="8:14" x14ac:dyDescent="0.3">
      <c r="H122" s="312"/>
      <c r="I122" s="312"/>
      <c r="J122" s="312"/>
      <c r="K122" s="312"/>
      <c r="L122" s="312"/>
      <c r="M122" s="312"/>
      <c r="N122" s="312"/>
    </row>
    <row r="123" spans="8:14" x14ac:dyDescent="0.3">
      <c r="H123" s="312"/>
      <c r="I123" s="312"/>
      <c r="J123" s="312"/>
      <c r="K123" s="312"/>
      <c r="L123" s="312"/>
      <c r="M123" s="312"/>
      <c r="N123" s="312"/>
    </row>
    <row r="124" spans="8:14" x14ac:dyDescent="0.3">
      <c r="H124" s="312"/>
      <c r="I124" s="312"/>
      <c r="J124" s="312"/>
      <c r="K124" s="312"/>
      <c r="L124" s="312"/>
      <c r="M124" s="312"/>
      <c r="N124" s="312"/>
    </row>
    <row r="125" spans="8:14" x14ac:dyDescent="0.3">
      <c r="H125" s="312"/>
      <c r="I125" s="312"/>
      <c r="J125" s="312"/>
      <c r="K125" s="312"/>
      <c r="L125" s="312"/>
      <c r="M125" s="312"/>
      <c r="N125" s="312"/>
    </row>
    <row r="126" spans="8:14" x14ac:dyDescent="0.3">
      <c r="H126" s="312"/>
      <c r="I126" s="312"/>
      <c r="J126" s="312"/>
      <c r="K126" s="312"/>
      <c r="L126" s="312"/>
      <c r="M126" s="312"/>
      <c r="N126" s="312"/>
    </row>
    <row r="127" spans="8:14" x14ac:dyDescent="0.3">
      <c r="H127" s="312"/>
      <c r="I127" s="312"/>
      <c r="J127" s="312"/>
      <c r="K127" s="312"/>
      <c r="L127" s="312"/>
      <c r="M127" s="312"/>
      <c r="N127" s="312"/>
    </row>
    <row r="128" spans="8:14" x14ac:dyDescent="0.3">
      <c r="H128" s="312"/>
      <c r="I128" s="312"/>
      <c r="J128" s="312"/>
      <c r="K128" s="312"/>
      <c r="L128" s="312"/>
      <c r="M128" s="312"/>
      <c r="N128" s="312"/>
    </row>
    <row r="129" spans="8:14" x14ac:dyDescent="0.3">
      <c r="H129" s="312"/>
      <c r="I129" s="312"/>
      <c r="J129" s="312"/>
      <c r="K129" s="312"/>
      <c r="L129" s="312"/>
      <c r="M129" s="312"/>
      <c r="N129" s="312"/>
    </row>
    <row r="130" spans="8:14" x14ac:dyDescent="0.3">
      <c r="H130" s="312"/>
      <c r="I130" s="312"/>
      <c r="J130" s="312"/>
      <c r="K130" s="312"/>
      <c r="L130" s="312"/>
      <c r="M130" s="312"/>
      <c r="N130" s="312"/>
    </row>
    <row r="131" spans="8:14" x14ac:dyDescent="0.3">
      <c r="H131" s="312"/>
      <c r="I131" s="312"/>
      <c r="J131" s="312"/>
      <c r="K131" s="312"/>
      <c r="L131" s="312"/>
      <c r="M131" s="312"/>
      <c r="N131" s="312"/>
    </row>
    <row r="132" spans="8:14" x14ac:dyDescent="0.3">
      <c r="H132" s="312"/>
      <c r="I132" s="312"/>
      <c r="J132" s="312"/>
      <c r="K132" s="312"/>
      <c r="L132" s="312"/>
      <c r="M132" s="312"/>
      <c r="N132" s="312"/>
    </row>
    <row r="133" spans="8:14" x14ac:dyDescent="0.3">
      <c r="H133" s="312"/>
      <c r="I133" s="312"/>
      <c r="J133" s="312"/>
      <c r="K133" s="312"/>
      <c r="L133" s="312"/>
      <c r="M133" s="312"/>
      <c r="N133" s="312"/>
    </row>
    <row r="134" spans="8:14" x14ac:dyDescent="0.3">
      <c r="H134" s="312"/>
      <c r="I134" s="312"/>
      <c r="J134" s="312"/>
      <c r="K134" s="312"/>
      <c r="L134" s="312"/>
      <c r="M134" s="312"/>
      <c r="N134" s="312"/>
    </row>
    <row r="135" spans="8:14" x14ac:dyDescent="0.3">
      <c r="H135" s="312"/>
      <c r="I135" s="312"/>
      <c r="J135" s="312"/>
      <c r="K135" s="312"/>
      <c r="L135" s="312"/>
      <c r="M135" s="312"/>
      <c r="N135" s="312"/>
    </row>
    <row r="136" spans="8:14" x14ac:dyDescent="0.3">
      <c r="H136" s="312"/>
      <c r="I136" s="312"/>
      <c r="J136" s="312"/>
      <c r="K136" s="312"/>
      <c r="L136" s="312"/>
      <c r="M136" s="312"/>
      <c r="N136" s="312"/>
    </row>
    <row r="137" spans="8:14" x14ac:dyDescent="0.3">
      <c r="H137" s="312"/>
      <c r="I137" s="312"/>
      <c r="J137" s="312"/>
      <c r="K137" s="312"/>
      <c r="L137" s="312"/>
      <c r="M137" s="312"/>
      <c r="N137" s="312"/>
    </row>
    <row r="138" spans="8:14" x14ac:dyDescent="0.3">
      <c r="H138" s="312"/>
      <c r="I138" s="312"/>
      <c r="J138" s="312"/>
      <c r="K138" s="312"/>
      <c r="L138" s="312"/>
      <c r="M138" s="312"/>
      <c r="N138" s="312"/>
    </row>
    <row r="139" spans="8:14" x14ac:dyDescent="0.3">
      <c r="H139" s="312"/>
      <c r="I139" s="312"/>
      <c r="J139" s="312"/>
      <c r="K139" s="312"/>
      <c r="L139" s="312"/>
      <c r="M139" s="312"/>
      <c r="N139" s="312"/>
    </row>
    <row r="140" spans="8:14" x14ac:dyDescent="0.3">
      <c r="H140" s="312"/>
      <c r="I140" s="312"/>
      <c r="J140" s="312"/>
      <c r="K140" s="312"/>
      <c r="L140" s="312"/>
      <c r="M140" s="312"/>
      <c r="N140" s="312"/>
    </row>
    <row r="141" spans="8:14" x14ac:dyDescent="0.3">
      <c r="H141" s="312"/>
      <c r="I141" s="312"/>
      <c r="J141" s="312"/>
      <c r="K141" s="312"/>
      <c r="L141" s="312"/>
      <c r="M141" s="312"/>
      <c r="N141" s="312"/>
    </row>
    <row r="142" spans="8:14" x14ac:dyDescent="0.3">
      <c r="H142" s="312"/>
      <c r="I142" s="312"/>
      <c r="J142" s="312"/>
      <c r="K142" s="312"/>
      <c r="L142" s="312"/>
      <c r="M142" s="312"/>
      <c r="N142" s="312"/>
    </row>
    <row r="143" spans="8:14" x14ac:dyDescent="0.3">
      <c r="H143" s="312"/>
      <c r="I143" s="312"/>
      <c r="J143" s="312"/>
      <c r="K143" s="312"/>
      <c r="L143" s="312"/>
      <c r="M143" s="312"/>
      <c r="N143" s="312"/>
    </row>
    <row r="144" spans="8:14" x14ac:dyDescent="0.3">
      <c r="H144" s="312"/>
      <c r="I144" s="312"/>
      <c r="J144" s="312"/>
      <c r="K144" s="312"/>
      <c r="L144" s="312"/>
      <c r="M144" s="312"/>
      <c r="N144" s="312"/>
    </row>
    <row r="145" spans="8:14" x14ac:dyDescent="0.3">
      <c r="H145" s="312"/>
      <c r="I145" s="312"/>
      <c r="J145" s="312"/>
      <c r="K145" s="312"/>
      <c r="L145" s="312"/>
      <c r="M145" s="312"/>
      <c r="N145" s="312"/>
    </row>
    <row r="146" spans="8:14" x14ac:dyDescent="0.3">
      <c r="H146" s="312"/>
      <c r="I146" s="312"/>
      <c r="J146" s="312"/>
      <c r="K146" s="312"/>
      <c r="L146" s="312"/>
      <c r="M146" s="312"/>
      <c r="N146" s="312"/>
    </row>
    <row r="147" spans="8:14" x14ac:dyDescent="0.3">
      <c r="H147" s="312"/>
      <c r="I147" s="312"/>
      <c r="J147" s="312"/>
      <c r="K147" s="312"/>
      <c r="L147" s="312"/>
      <c r="M147" s="312"/>
      <c r="N147" s="312"/>
    </row>
    <row r="148" spans="8:14" x14ac:dyDescent="0.3">
      <c r="H148" s="312"/>
      <c r="I148" s="312"/>
      <c r="J148" s="312"/>
      <c r="K148" s="312"/>
      <c r="L148" s="312"/>
      <c r="M148" s="312"/>
      <c r="N148" s="312"/>
    </row>
    <row r="149" spans="8:14" x14ac:dyDescent="0.3">
      <c r="H149" s="312"/>
      <c r="I149" s="312"/>
      <c r="J149" s="312"/>
      <c r="K149" s="312"/>
      <c r="L149" s="312"/>
      <c r="M149" s="312"/>
      <c r="N149" s="312"/>
    </row>
    <row r="150" spans="8:14" x14ac:dyDescent="0.3">
      <c r="H150" s="312"/>
      <c r="I150" s="312"/>
      <c r="J150" s="312"/>
      <c r="K150" s="312"/>
      <c r="L150" s="312"/>
      <c r="M150" s="312"/>
      <c r="N150" s="312"/>
    </row>
    <row r="151" spans="8:14" x14ac:dyDescent="0.3">
      <c r="H151" s="312"/>
      <c r="I151" s="312"/>
      <c r="J151" s="312"/>
      <c r="K151" s="312"/>
      <c r="L151" s="312"/>
      <c r="M151" s="312"/>
      <c r="N151" s="312"/>
    </row>
    <row r="152" spans="8:14" x14ac:dyDescent="0.3">
      <c r="H152" s="312"/>
      <c r="I152" s="312"/>
      <c r="J152" s="312"/>
      <c r="K152" s="312"/>
      <c r="L152" s="312"/>
      <c r="M152" s="312"/>
      <c r="N152" s="312"/>
    </row>
    <row r="153" spans="8:14" x14ac:dyDescent="0.3">
      <c r="H153" s="312"/>
      <c r="I153" s="312"/>
      <c r="J153" s="312"/>
      <c r="K153" s="312"/>
      <c r="L153" s="312"/>
      <c r="M153" s="312"/>
      <c r="N153" s="312"/>
    </row>
    <row r="154" spans="8:14" x14ac:dyDescent="0.3">
      <c r="H154" s="312"/>
      <c r="I154" s="312"/>
      <c r="J154" s="312"/>
      <c r="K154" s="312"/>
      <c r="L154" s="312"/>
      <c r="M154" s="312"/>
      <c r="N154" s="312"/>
    </row>
    <row r="155" spans="8:14" x14ac:dyDescent="0.3">
      <c r="H155" s="312"/>
      <c r="I155" s="312"/>
      <c r="J155" s="312"/>
      <c r="K155" s="312"/>
      <c r="L155" s="312"/>
      <c r="M155" s="312"/>
      <c r="N155" s="312"/>
    </row>
    <row r="156" spans="8:14" x14ac:dyDescent="0.3">
      <c r="H156" s="312"/>
      <c r="I156" s="312"/>
      <c r="J156" s="312"/>
      <c r="K156" s="312"/>
      <c r="L156" s="312"/>
      <c r="M156" s="312"/>
      <c r="N156" s="312"/>
    </row>
    <row r="157" spans="8:14" x14ac:dyDescent="0.3">
      <c r="H157" s="312"/>
      <c r="I157" s="312"/>
      <c r="J157" s="312"/>
      <c r="K157" s="312"/>
      <c r="L157" s="312"/>
      <c r="M157" s="312"/>
      <c r="N157" s="312"/>
    </row>
    <row r="158" spans="8:14" x14ac:dyDescent="0.3">
      <c r="H158" s="312"/>
      <c r="I158" s="312"/>
      <c r="J158" s="312"/>
      <c r="K158" s="312"/>
      <c r="L158" s="312"/>
      <c r="M158" s="312"/>
      <c r="N158" s="312"/>
    </row>
    <row r="159" spans="8:14" x14ac:dyDescent="0.3">
      <c r="H159" s="312"/>
      <c r="I159" s="312"/>
      <c r="J159" s="312"/>
      <c r="K159" s="312"/>
      <c r="L159" s="312"/>
      <c r="M159" s="312"/>
      <c r="N159" s="312"/>
    </row>
    <row r="160" spans="8:14" x14ac:dyDescent="0.3">
      <c r="H160" s="312"/>
      <c r="I160" s="312"/>
      <c r="J160" s="312"/>
      <c r="K160" s="312"/>
      <c r="L160" s="312"/>
      <c r="M160" s="312"/>
      <c r="N160" s="312"/>
    </row>
    <row r="161" spans="8:14" x14ac:dyDescent="0.3">
      <c r="H161" s="312"/>
      <c r="I161" s="312"/>
      <c r="J161" s="312"/>
      <c r="K161" s="312"/>
      <c r="L161" s="312"/>
      <c r="M161" s="312"/>
      <c r="N161" s="312"/>
    </row>
    <row r="162" spans="8:14" x14ac:dyDescent="0.3">
      <c r="H162" s="312"/>
      <c r="I162" s="312"/>
      <c r="J162" s="312"/>
      <c r="K162" s="312"/>
      <c r="L162" s="312"/>
      <c r="M162" s="312"/>
      <c r="N162" s="312"/>
    </row>
    <row r="163" spans="8:14" x14ac:dyDescent="0.3">
      <c r="H163" s="312"/>
      <c r="I163" s="312"/>
      <c r="J163" s="312"/>
      <c r="K163" s="312"/>
      <c r="L163" s="312"/>
      <c r="M163" s="312"/>
      <c r="N163" s="312"/>
    </row>
    <row r="164" spans="8:14" x14ac:dyDescent="0.3">
      <c r="H164" s="312"/>
      <c r="I164" s="312"/>
      <c r="J164" s="312"/>
      <c r="K164" s="312"/>
      <c r="L164" s="312"/>
      <c r="M164" s="312"/>
      <c r="N164" s="312"/>
    </row>
    <row r="165" spans="8:14" x14ac:dyDescent="0.3">
      <c r="H165" s="312"/>
      <c r="I165" s="312"/>
      <c r="J165" s="312"/>
      <c r="K165" s="312"/>
      <c r="L165" s="312"/>
      <c r="M165" s="312"/>
      <c r="N165" s="312"/>
    </row>
    <row r="166" spans="8:14" x14ac:dyDescent="0.3">
      <c r="H166" s="312"/>
      <c r="I166" s="312"/>
      <c r="J166" s="312"/>
      <c r="K166" s="312"/>
      <c r="L166" s="312"/>
      <c r="M166" s="312"/>
      <c r="N166" s="312"/>
    </row>
    <row r="167" spans="8:14" x14ac:dyDescent="0.3">
      <c r="H167" s="312"/>
      <c r="I167" s="312"/>
      <c r="J167" s="312"/>
      <c r="K167" s="312"/>
      <c r="L167" s="312"/>
      <c r="M167" s="312"/>
      <c r="N167" s="312"/>
    </row>
    <row r="168" spans="8:14" x14ac:dyDescent="0.3">
      <c r="H168" s="312"/>
      <c r="I168" s="312"/>
      <c r="J168" s="312"/>
      <c r="K168" s="312"/>
      <c r="L168" s="312"/>
      <c r="M168" s="312"/>
      <c r="N168" s="312"/>
    </row>
    <row r="169" spans="8:14" x14ac:dyDescent="0.3">
      <c r="H169" s="312"/>
      <c r="I169" s="312"/>
      <c r="J169" s="312"/>
      <c r="K169" s="312"/>
      <c r="L169" s="312"/>
      <c r="M169" s="312"/>
      <c r="N169" s="312"/>
    </row>
    <row r="170" spans="8:14" x14ac:dyDescent="0.3">
      <c r="H170" s="312"/>
      <c r="I170" s="312"/>
      <c r="J170" s="312"/>
      <c r="K170" s="312"/>
      <c r="L170" s="312"/>
      <c r="M170" s="312"/>
      <c r="N170" s="312"/>
    </row>
    <row r="171" spans="8:14" x14ac:dyDescent="0.3">
      <c r="H171" s="312"/>
      <c r="I171" s="312"/>
      <c r="J171" s="312"/>
      <c r="K171" s="312"/>
      <c r="L171" s="312"/>
      <c r="M171" s="312"/>
      <c r="N171" s="312"/>
    </row>
    <row r="172" spans="8:14" x14ac:dyDescent="0.3">
      <c r="H172" s="312"/>
      <c r="I172" s="312"/>
      <c r="J172" s="312"/>
      <c r="K172" s="312"/>
      <c r="L172" s="312"/>
      <c r="M172" s="312"/>
      <c r="N172" s="312"/>
    </row>
    <row r="173" spans="8:14" x14ac:dyDescent="0.3">
      <c r="H173" s="312"/>
      <c r="I173" s="312"/>
      <c r="J173" s="312"/>
      <c r="K173" s="312"/>
      <c r="L173" s="312"/>
      <c r="M173" s="312"/>
      <c r="N173" s="312"/>
    </row>
    <row r="174" spans="8:14" x14ac:dyDescent="0.3">
      <c r="H174" s="312"/>
      <c r="I174" s="312"/>
      <c r="J174" s="312"/>
      <c r="K174" s="312"/>
      <c r="L174" s="312"/>
      <c r="M174" s="312"/>
      <c r="N174" s="312"/>
    </row>
    <row r="175" spans="8:14" x14ac:dyDescent="0.3">
      <c r="H175" s="312"/>
      <c r="I175" s="312"/>
      <c r="J175" s="312"/>
      <c r="K175" s="312"/>
      <c r="L175" s="312"/>
      <c r="M175" s="312"/>
      <c r="N175" s="312"/>
    </row>
    <row r="176" spans="8:14" x14ac:dyDescent="0.3">
      <c r="H176" s="312"/>
      <c r="I176" s="312"/>
      <c r="J176" s="312"/>
      <c r="K176" s="312"/>
      <c r="L176" s="312"/>
      <c r="M176" s="312"/>
      <c r="N176" s="312"/>
    </row>
    <row r="177" spans="8:14" x14ac:dyDescent="0.3">
      <c r="H177" s="312"/>
      <c r="I177" s="312"/>
      <c r="J177" s="312"/>
      <c r="K177" s="312"/>
      <c r="L177" s="312"/>
      <c r="M177" s="312"/>
      <c r="N177" s="312"/>
    </row>
    <row r="178" spans="8:14" x14ac:dyDescent="0.3">
      <c r="H178" s="312"/>
      <c r="I178" s="312"/>
      <c r="J178" s="312"/>
      <c r="K178" s="312"/>
      <c r="L178" s="312"/>
      <c r="M178" s="312"/>
      <c r="N178" s="312"/>
    </row>
    <row r="179" spans="8:14" x14ac:dyDescent="0.3">
      <c r="H179" s="312"/>
      <c r="I179" s="312"/>
      <c r="J179" s="312"/>
      <c r="K179" s="312"/>
      <c r="L179" s="312"/>
      <c r="M179" s="312"/>
      <c r="N179" s="312"/>
    </row>
    <row r="180" spans="8:14" x14ac:dyDescent="0.3">
      <c r="H180" s="312"/>
      <c r="I180" s="312"/>
      <c r="J180" s="312"/>
      <c r="K180" s="312"/>
      <c r="L180" s="312"/>
      <c r="M180" s="312"/>
      <c r="N180" s="312"/>
    </row>
    <row r="181" spans="8:14" x14ac:dyDescent="0.3">
      <c r="H181" s="312"/>
      <c r="I181" s="312"/>
      <c r="J181" s="312"/>
      <c r="K181" s="312"/>
      <c r="L181" s="312"/>
      <c r="M181" s="312"/>
      <c r="N181" s="312"/>
    </row>
    <row r="182" spans="8:14" x14ac:dyDescent="0.3">
      <c r="H182" s="312"/>
      <c r="I182" s="312"/>
      <c r="J182" s="312"/>
      <c r="K182" s="312"/>
      <c r="L182" s="312"/>
      <c r="M182" s="312"/>
      <c r="N182" s="312"/>
    </row>
    <row r="183" spans="8:14" x14ac:dyDescent="0.3">
      <c r="H183" s="312"/>
      <c r="I183" s="312"/>
      <c r="J183" s="312"/>
      <c r="K183" s="312"/>
      <c r="L183" s="312"/>
      <c r="M183" s="312"/>
      <c r="N183" s="312"/>
    </row>
    <row r="184" spans="8:14" x14ac:dyDescent="0.3">
      <c r="H184" s="312"/>
      <c r="I184" s="312"/>
      <c r="J184" s="312"/>
      <c r="K184" s="312"/>
      <c r="L184" s="312"/>
      <c r="M184" s="312"/>
      <c r="N184" s="312"/>
    </row>
    <row r="185" spans="8:14" x14ac:dyDescent="0.3">
      <c r="H185" s="312"/>
      <c r="I185" s="312"/>
      <c r="J185" s="312"/>
      <c r="K185" s="312"/>
      <c r="L185" s="312"/>
      <c r="M185" s="312"/>
      <c r="N185" s="312"/>
    </row>
    <row r="186" spans="8:14" x14ac:dyDescent="0.3">
      <c r="H186" s="312"/>
      <c r="I186" s="312"/>
      <c r="J186" s="312"/>
      <c r="K186" s="312"/>
      <c r="L186" s="312"/>
      <c r="M186" s="312"/>
      <c r="N186" s="312"/>
    </row>
    <row r="187" spans="8:14" x14ac:dyDescent="0.3">
      <c r="H187" s="312"/>
      <c r="I187" s="312"/>
      <c r="J187" s="312"/>
      <c r="K187" s="312"/>
      <c r="L187" s="312"/>
      <c r="M187" s="312"/>
      <c r="N187" s="312"/>
    </row>
    <row r="188" spans="8:14" x14ac:dyDescent="0.3">
      <c r="H188" s="312"/>
      <c r="I188" s="312"/>
      <c r="J188" s="312"/>
      <c r="K188" s="312"/>
      <c r="L188" s="312"/>
      <c r="M188" s="312"/>
      <c r="N188" s="312"/>
    </row>
    <row r="189" spans="8:14" x14ac:dyDescent="0.3">
      <c r="H189" s="312"/>
      <c r="I189" s="312"/>
      <c r="J189" s="312"/>
      <c r="K189" s="312"/>
      <c r="L189" s="312"/>
      <c r="M189" s="312"/>
      <c r="N189" s="312"/>
    </row>
    <row r="190" spans="8:14" x14ac:dyDescent="0.3">
      <c r="H190" s="312"/>
      <c r="I190" s="312"/>
      <c r="J190" s="312"/>
      <c r="K190" s="312"/>
      <c r="L190" s="312"/>
      <c r="M190" s="312"/>
      <c r="N190" s="312"/>
    </row>
    <row r="191" spans="8:14" x14ac:dyDescent="0.3">
      <c r="H191" s="312"/>
      <c r="I191" s="312"/>
      <c r="J191" s="312"/>
      <c r="K191" s="312"/>
      <c r="L191" s="312"/>
      <c r="M191" s="312"/>
      <c r="N191" s="312"/>
    </row>
    <row r="192" spans="8:14" x14ac:dyDescent="0.3">
      <c r="H192" s="312"/>
      <c r="I192" s="312"/>
      <c r="J192" s="312"/>
      <c r="K192" s="312"/>
      <c r="L192" s="312"/>
      <c r="M192" s="312"/>
      <c r="N192" s="312"/>
    </row>
    <row r="193" spans="8:14" x14ac:dyDescent="0.3">
      <c r="H193" s="312"/>
      <c r="I193" s="312"/>
      <c r="J193" s="312"/>
      <c r="K193" s="312"/>
      <c r="L193" s="312"/>
      <c r="M193" s="312"/>
      <c r="N193" s="312"/>
    </row>
    <row r="194" spans="8:14" x14ac:dyDescent="0.3">
      <c r="H194" s="312"/>
      <c r="I194" s="312"/>
      <c r="J194" s="312"/>
      <c r="K194" s="312"/>
      <c r="L194" s="312"/>
      <c r="M194" s="312"/>
      <c r="N194" s="312"/>
    </row>
    <row r="195" spans="8:14" x14ac:dyDescent="0.3">
      <c r="H195" s="312"/>
      <c r="I195" s="312"/>
      <c r="J195" s="312"/>
      <c r="K195" s="312"/>
      <c r="L195" s="312"/>
      <c r="M195" s="312"/>
      <c r="N195" s="312"/>
    </row>
    <row r="196" spans="8:14" x14ac:dyDescent="0.3">
      <c r="H196" s="312"/>
      <c r="I196" s="312"/>
      <c r="J196" s="312"/>
      <c r="K196" s="312"/>
      <c r="L196" s="312"/>
      <c r="M196" s="312"/>
      <c r="N196" s="312"/>
    </row>
    <row r="197" spans="8:14" x14ac:dyDescent="0.3">
      <c r="H197" s="312"/>
      <c r="I197" s="312"/>
      <c r="J197" s="312"/>
      <c r="K197" s="312"/>
      <c r="L197" s="312"/>
      <c r="M197" s="312"/>
      <c r="N197" s="312"/>
    </row>
    <row r="198" spans="8:14" x14ac:dyDescent="0.3">
      <c r="H198" s="312"/>
      <c r="I198" s="312"/>
      <c r="J198" s="312"/>
      <c r="K198" s="312"/>
      <c r="L198" s="312"/>
      <c r="M198" s="312"/>
      <c r="N198" s="312"/>
    </row>
    <row r="199" spans="8:14" x14ac:dyDescent="0.3">
      <c r="H199" s="312"/>
      <c r="I199" s="312"/>
      <c r="J199" s="312"/>
      <c r="K199" s="312"/>
      <c r="L199" s="312"/>
      <c r="M199" s="312"/>
      <c r="N199" s="312"/>
    </row>
    <row r="200" spans="8:14" x14ac:dyDescent="0.3">
      <c r="H200" s="312"/>
      <c r="I200" s="312"/>
      <c r="J200" s="312"/>
      <c r="K200" s="312"/>
      <c r="L200" s="312"/>
      <c r="M200" s="312"/>
      <c r="N200" s="312"/>
    </row>
    <row r="201" spans="8:14" x14ac:dyDescent="0.3">
      <c r="H201" s="312"/>
      <c r="I201" s="312"/>
      <c r="J201" s="312"/>
      <c r="K201" s="312"/>
      <c r="L201" s="312"/>
      <c r="M201" s="312"/>
      <c r="N201" s="31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>
    <pageSetUpPr fitToPage="1"/>
  </sheetPr>
  <dimension ref="A1:T612"/>
  <sheetViews>
    <sheetView showGridLines="0" zoomScaleNormal="100" workbookViewId="0">
      <pane ySplit="2" topLeftCell="A253" activePane="bottomLeft" state="frozen"/>
      <selection activeCell="H10" sqref="H10"/>
      <selection pane="bottomLeft" activeCell="F430" sqref="F430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2" customHeight="1" x14ac:dyDescent="0.3">
      <c r="A2" s="188" t="s">
        <v>891</v>
      </c>
      <c r="B2" s="189" t="s">
        <v>886</v>
      </c>
      <c r="C2" s="189" t="s">
        <v>890</v>
      </c>
      <c r="D2" s="190" t="s">
        <v>205</v>
      </c>
      <c r="E2" s="191" t="s">
        <v>47</v>
      </c>
      <c r="F2" s="192"/>
      <c r="G2" s="192" t="s">
        <v>887</v>
      </c>
      <c r="H2" s="192" t="s">
        <v>888</v>
      </c>
      <c r="I2" s="192"/>
      <c r="J2" s="192"/>
      <c r="K2" s="193"/>
      <c r="L2" s="193"/>
      <c r="M2" s="194" t="s">
        <v>909</v>
      </c>
      <c r="N2" s="195"/>
      <c r="O2" s="196" t="s">
        <v>199</v>
      </c>
      <c r="Q2" s="186" t="s">
        <v>204</v>
      </c>
      <c r="R2" s="186"/>
      <c r="S2" s="187"/>
    </row>
    <row r="3" spans="1:20" s="157" customFormat="1" ht="20.100000000000001" hidden="1" customHeight="1" x14ac:dyDescent="0.3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280</v>
      </c>
      <c r="F3" s="152">
        <v>25001</v>
      </c>
      <c r="G3" s="152"/>
      <c r="H3" s="152" t="s">
        <v>279</v>
      </c>
      <c r="I3" s="152" t="s">
        <v>281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hidden="1" customHeight="1" x14ac:dyDescent="0.3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280</v>
      </c>
      <c r="F4" s="152">
        <v>25002</v>
      </c>
      <c r="G4" s="152"/>
      <c r="H4" s="152" t="s">
        <v>279</v>
      </c>
      <c r="I4" s="152" t="s">
        <v>285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hidden="1" customHeight="1" x14ac:dyDescent="0.3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286</v>
      </c>
      <c r="F5" s="152">
        <v>25003</v>
      </c>
      <c r="G5" s="152"/>
      <c r="H5" s="152" t="s">
        <v>279</v>
      </c>
      <c r="I5" s="152" t="s">
        <v>287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hidden="1" customHeight="1" x14ac:dyDescent="0.3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286</v>
      </c>
      <c r="F6" s="152">
        <v>25004</v>
      </c>
      <c r="G6" s="152"/>
      <c r="H6" s="152" t="s">
        <v>279</v>
      </c>
      <c r="I6" s="152" t="s">
        <v>288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hidden="1" customHeight="1" x14ac:dyDescent="0.3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289</v>
      </c>
      <c r="F7" s="152">
        <v>25005</v>
      </c>
      <c r="G7" s="152"/>
      <c r="H7" s="152" t="s">
        <v>279</v>
      </c>
      <c r="I7" s="152" t="s">
        <v>290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hidden="1" customHeight="1" x14ac:dyDescent="0.3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289</v>
      </c>
      <c r="F8" s="152">
        <v>25006</v>
      </c>
      <c r="G8" s="152"/>
      <c r="H8" s="152" t="s">
        <v>279</v>
      </c>
      <c r="I8" s="152" t="s">
        <v>291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hidden="1" customHeight="1" x14ac:dyDescent="0.3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292</v>
      </c>
      <c r="F9" s="152">
        <v>25007</v>
      </c>
      <c r="G9" s="152"/>
      <c r="H9" s="152" t="s">
        <v>279</v>
      </c>
      <c r="I9" s="152" t="s">
        <v>293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hidden="1" customHeight="1" x14ac:dyDescent="0.3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292</v>
      </c>
      <c r="F10" s="152">
        <v>25008</v>
      </c>
      <c r="G10" s="152"/>
      <c r="H10" s="152" t="s">
        <v>279</v>
      </c>
      <c r="I10" s="152" t="s">
        <v>295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hidden="1" customHeight="1" x14ac:dyDescent="0.3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292</v>
      </c>
      <c r="F11" s="152">
        <v>25009</v>
      </c>
      <c r="G11" s="152"/>
      <c r="H11" s="152" t="s">
        <v>279</v>
      </c>
      <c r="I11" s="152" t="s">
        <v>294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hidden="1" customHeight="1" x14ac:dyDescent="0.3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296</v>
      </c>
      <c r="F12" s="152">
        <v>25010</v>
      </c>
      <c r="G12" s="152"/>
      <c r="H12" s="152" t="s">
        <v>279</v>
      </c>
      <c r="I12" s="152" t="s">
        <v>297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hidden="1" customHeight="1" x14ac:dyDescent="0.3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296</v>
      </c>
      <c r="F13" s="152">
        <v>25011</v>
      </c>
      <c r="G13" s="152"/>
      <c r="H13" s="152" t="s">
        <v>279</v>
      </c>
      <c r="I13" s="152" t="s">
        <v>298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hidden="1" customHeight="1" x14ac:dyDescent="0.3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299</v>
      </c>
      <c r="F14" s="152">
        <v>25012</v>
      </c>
      <c r="G14" s="152"/>
      <c r="H14" s="152" t="s">
        <v>279</v>
      </c>
      <c r="I14" s="152" t="s">
        <v>300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hidden="1" customHeight="1" x14ac:dyDescent="0.3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299</v>
      </c>
      <c r="F15" s="152">
        <v>25013</v>
      </c>
      <c r="G15" s="152"/>
      <c r="H15" s="152" t="s">
        <v>279</v>
      </c>
      <c r="I15" s="152" t="s">
        <v>301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hidden="1" customHeight="1" x14ac:dyDescent="0.3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299</v>
      </c>
      <c r="F16" s="152">
        <v>25014</v>
      </c>
      <c r="G16" s="152"/>
      <c r="H16" s="152" t="s">
        <v>279</v>
      </c>
      <c r="I16" s="152" t="s">
        <v>302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hidden="1" customHeight="1" x14ac:dyDescent="0.3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303</v>
      </c>
      <c r="F17" s="152">
        <v>25015</v>
      </c>
      <c r="G17" s="152"/>
      <c r="H17" s="152" t="s">
        <v>279</v>
      </c>
      <c r="I17" s="152" t="s">
        <v>304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hidden="1" customHeight="1" x14ac:dyDescent="0.3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303</v>
      </c>
      <c r="F18" s="152">
        <v>25016</v>
      </c>
      <c r="G18" s="152"/>
      <c r="H18" s="152" t="s">
        <v>279</v>
      </c>
      <c r="I18" s="152" t="s">
        <v>305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hidden="1" customHeight="1" x14ac:dyDescent="0.3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306</v>
      </c>
      <c r="F19" s="152">
        <v>25017</v>
      </c>
      <c r="G19" s="152"/>
      <c r="H19" s="152" t="s">
        <v>279</v>
      </c>
      <c r="I19" s="152" t="s">
        <v>307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hidden="1" customHeight="1" x14ac:dyDescent="0.3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306</v>
      </c>
      <c r="F20" s="152">
        <v>25018</v>
      </c>
      <c r="G20" s="152"/>
      <c r="H20" s="152" t="s">
        <v>279</v>
      </c>
      <c r="I20" s="152" t="s">
        <v>310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hidden="1" customHeight="1" x14ac:dyDescent="0.3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306</v>
      </c>
      <c r="F21" s="152">
        <v>25019</v>
      </c>
      <c r="G21" s="152"/>
      <c r="H21" s="152" t="s">
        <v>279</v>
      </c>
      <c r="I21" s="152" t="s">
        <v>308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hidden="1" customHeight="1" x14ac:dyDescent="0.3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306</v>
      </c>
      <c r="F22" s="152">
        <v>25020</v>
      </c>
      <c r="G22" s="152"/>
      <c r="H22" s="152" t="s">
        <v>279</v>
      </c>
      <c r="I22" s="152" t="s">
        <v>309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hidden="1" customHeight="1" x14ac:dyDescent="0.3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311</v>
      </c>
      <c r="F23" s="152">
        <v>25021</v>
      </c>
      <c r="G23" s="152"/>
      <c r="H23" s="152" t="s">
        <v>279</v>
      </c>
      <c r="I23" s="152" t="s">
        <v>312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hidden="1" customHeight="1" x14ac:dyDescent="0.3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311</v>
      </c>
      <c r="F24" s="152">
        <v>25022</v>
      </c>
      <c r="G24" s="152"/>
      <c r="H24" s="152" t="s">
        <v>279</v>
      </c>
      <c r="I24" s="152" t="s">
        <v>313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hidden="1" customHeight="1" x14ac:dyDescent="0.3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314</v>
      </c>
      <c r="F25" s="152">
        <v>25023</v>
      </c>
      <c r="G25" s="152"/>
      <c r="H25" s="152" t="s">
        <v>279</v>
      </c>
      <c r="I25" s="152" t="s">
        <v>315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hidden="1" customHeight="1" x14ac:dyDescent="0.3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314</v>
      </c>
      <c r="F26" s="152">
        <v>25024</v>
      </c>
      <c r="G26" s="152"/>
      <c r="H26" s="152" t="s">
        <v>279</v>
      </c>
      <c r="I26" s="152" t="s">
        <v>316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hidden="1" customHeight="1" x14ac:dyDescent="0.3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317</v>
      </c>
      <c r="F27" s="152">
        <v>25025</v>
      </c>
      <c r="G27" s="152"/>
      <c r="H27" s="152" t="s">
        <v>279</v>
      </c>
      <c r="I27" s="152" t="s">
        <v>318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hidden="1" customHeight="1" x14ac:dyDescent="0.3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317</v>
      </c>
      <c r="F28" s="152">
        <v>25026</v>
      </c>
      <c r="G28" s="152"/>
      <c r="H28" s="152" t="s">
        <v>279</v>
      </c>
      <c r="I28" s="152" t="s">
        <v>319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hidden="1" customHeight="1" x14ac:dyDescent="0.3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320</v>
      </c>
      <c r="F29" s="152">
        <v>25027</v>
      </c>
      <c r="G29" s="152"/>
      <c r="H29" s="152" t="s">
        <v>279</v>
      </c>
      <c r="I29" s="152" t="s">
        <v>321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hidden="1" customHeight="1" x14ac:dyDescent="0.3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322</v>
      </c>
      <c r="F30" s="152">
        <v>25028</v>
      </c>
      <c r="G30" s="152"/>
      <c r="H30" s="152" t="s">
        <v>279</v>
      </c>
      <c r="I30" s="152" t="s">
        <v>323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hidden="1" customHeight="1" x14ac:dyDescent="0.3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324</v>
      </c>
      <c r="F31" s="152">
        <v>25029</v>
      </c>
      <c r="G31" s="152"/>
      <c r="H31" s="152" t="s">
        <v>279</v>
      </c>
      <c r="I31" s="152" t="s">
        <v>325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hidden="1" customHeight="1" x14ac:dyDescent="0.3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324</v>
      </c>
      <c r="F32" s="152">
        <v>25030</v>
      </c>
      <c r="G32" s="152"/>
      <c r="H32" s="152" t="s">
        <v>279</v>
      </c>
      <c r="I32" s="152" t="s">
        <v>326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hidden="1" customHeight="1" x14ac:dyDescent="0.3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327</v>
      </c>
      <c r="F33" s="152">
        <v>25031</v>
      </c>
      <c r="G33" s="152"/>
      <c r="H33" s="152" t="s">
        <v>279</v>
      </c>
      <c r="I33" s="152" t="s">
        <v>328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hidden="1" customHeight="1" x14ac:dyDescent="0.3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327</v>
      </c>
      <c r="F34" s="152">
        <v>25032</v>
      </c>
      <c r="G34" s="152"/>
      <c r="H34" s="152" t="s">
        <v>279</v>
      </c>
      <c r="I34" s="152" t="s">
        <v>330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hidden="1" customHeight="1" x14ac:dyDescent="0.3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327</v>
      </c>
      <c r="F35" s="152">
        <v>25033</v>
      </c>
      <c r="G35" s="152"/>
      <c r="H35" s="152" t="s">
        <v>279</v>
      </c>
      <c r="I35" s="152" t="s">
        <v>331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hidden="1" customHeight="1" x14ac:dyDescent="0.3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327</v>
      </c>
      <c r="F36" s="152">
        <v>25034</v>
      </c>
      <c r="G36" s="152"/>
      <c r="H36" s="152" t="s">
        <v>279</v>
      </c>
      <c r="I36" s="152" t="s">
        <v>332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hidden="1" customHeight="1" x14ac:dyDescent="0.3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327</v>
      </c>
      <c r="F37" s="152">
        <v>25035</v>
      </c>
      <c r="G37" s="152"/>
      <c r="H37" s="152" t="s">
        <v>279</v>
      </c>
      <c r="I37" s="152" t="s">
        <v>329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hidden="1" customHeight="1" x14ac:dyDescent="0.3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333</v>
      </c>
      <c r="F38" s="152">
        <v>25036</v>
      </c>
      <c r="G38" s="152"/>
      <c r="H38" s="152" t="s">
        <v>279</v>
      </c>
      <c r="I38" s="152" t="s">
        <v>334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hidden="1" customHeight="1" x14ac:dyDescent="0.3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335</v>
      </c>
      <c r="F39" s="152">
        <v>25037</v>
      </c>
      <c r="G39" s="152"/>
      <c r="H39" s="152" t="s">
        <v>279</v>
      </c>
      <c r="I39" s="152" t="s">
        <v>336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hidden="1" customHeight="1" x14ac:dyDescent="0.3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335</v>
      </c>
      <c r="F40" s="152">
        <v>25038</v>
      </c>
      <c r="G40" s="152"/>
      <c r="H40" s="152" t="s">
        <v>279</v>
      </c>
      <c r="I40" s="152" t="s">
        <v>337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hidden="1" customHeight="1" x14ac:dyDescent="0.3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338</v>
      </c>
      <c r="F41" s="152">
        <v>25039</v>
      </c>
      <c r="G41" s="152"/>
      <c r="H41" s="152" t="s">
        <v>279</v>
      </c>
      <c r="I41" s="152" t="s">
        <v>339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hidden="1" customHeight="1" x14ac:dyDescent="0.3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338</v>
      </c>
      <c r="F42" s="152">
        <v>25040</v>
      </c>
      <c r="G42" s="152"/>
      <c r="H42" s="152" t="s">
        <v>279</v>
      </c>
      <c r="I42" s="152" t="s">
        <v>340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hidden="1" customHeight="1" x14ac:dyDescent="0.3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280</v>
      </c>
      <c r="F43" s="152">
        <v>25041</v>
      </c>
      <c r="G43" s="152"/>
      <c r="H43" s="152" t="s">
        <v>279</v>
      </c>
      <c r="I43" s="152" t="s">
        <v>283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hidden="1" customHeight="1" x14ac:dyDescent="0.3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280</v>
      </c>
      <c r="F44" s="152">
        <v>25042</v>
      </c>
      <c r="G44" s="152"/>
      <c r="H44" s="152" t="s">
        <v>279</v>
      </c>
      <c r="I44" s="152" t="s">
        <v>282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hidden="1" customHeight="1" x14ac:dyDescent="0.3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280</v>
      </c>
      <c r="F45" s="152">
        <v>25043</v>
      </c>
      <c r="G45" s="152"/>
      <c r="H45" s="152" t="s">
        <v>279</v>
      </c>
      <c r="I45" s="152" t="s">
        <v>284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hidden="1" customHeight="1" x14ac:dyDescent="0.3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448</v>
      </c>
      <c r="F46" s="152">
        <v>25044</v>
      </c>
      <c r="G46" s="152"/>
      <c r="H46" s="152" t="s">
        <v>447</v>
      </c>
      <c r="I46" s="152" t="s">
        <v>449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hidden="1" customHeight="1" x14ac:dyDescent="0.3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448</v>
      </c>
      <c r="F47" s="152">
        <v>25045</v>
      </c>
      <c r="G47" s="152"/>
      <c r="H47" s="152" t="s">
        <v>447</v>
      </c>
      <c r="I47" s="152" t="s">
        <v>450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hidden="1" customHeight="1" x14ac:dyDescent="0.3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448</v>
      </c>
      <c r="F48" s="152">
        <v>25046</v>
      </c>
      <c r="G48" s="152"/>
      <c r="H48" s="152" t="s">
        <v>447</v>
      </c>
      <c r="I48" s="152" t="s">
        <v>451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hidden="1" customHeight="1" x14ac:dyDescent="0.3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452</v>
      </c>
      <c r="F49" s="152">
        <v>25047</v>
      </c>
      <c r="G49" s="152"/>
      <c r="H49" s="152" t="s">
        <v>447</v>
      </c>
      <c r="I49" s="152" t="s">
        <v>453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hidden="1" customHeight="1" x14ac:dyDescent="0.3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454</v>
      </c>
      <c r="F50" s="152">
        <v>25048</v>
      </c>
      <c r="G50" s="152"/>
      <c r="H50" s="152" t="s">
        <v>447</v>
      </c>
      <c r="I50" s="152" t="s">
        <v>455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hidden="1" customHeight="1" x14ac:dyDescent="0.3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456</v>
      </c>
      <c r="F51" s="152">
        <v>25049</v>
      </c>
      <c r="G51" s="152"/>
      <c r="H51" s="152" t="s">
        <v>447</v>
      </c>
      <c r="I51" s="152" t="s">
        <v>457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hidden="1" customHeight="1" x14ac:dyDescent="0.3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456</v>
      </c>
      <c r="F52" s="152">
        <v>25050</v>
      </c>
      <c r="G52" s="152"/>
      <c r="H52" s="152" t="s">
        <v>447</v>
      </c>
      <c r="I52" s="152" t="s">
        <v>458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hidden="1" customHeight="1" x14ac:dyDescent="0.3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456</v>
      </c>
      <c r="F53" s="152">
        <v>25051</v>
      </c>
      <c r="G53" s="152"/>
      <c r="H53" s="152" t="s">
        <v>447</v>
      </c>
      <c r="I53" s="152" t="s">
        <v>459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hidden="1" customHeight="1" x14ac:dyDescent="0.3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456</v>
      </c>
      <c r="F54" s="166">
        <v>25052</v>
      </c>
      <c r="G54" s="166"/>
      <c r="H54" s="166" t="s">
        <v>447</v>
      </c>
      <c r="I54" s="166" t="s">
        <v>460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hidden="1" customHeight="1" x14ac:dyDescent="0.3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468</v>
      </c>
      <c r="F55" s="169">
        <v>25053</v>
      </c>
      <c r="G55" s="169"/>
      <c r="H55" s="169" t="s">
        <v>447</v>
      </c>
      <c r="I55" s="169" t="s">
        <v>469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hidden="1" customHeight="1" x14ac:dyDescent="0.3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470</v>
      </c>
      <c r="F56" s="169">
        <v>25054</v>
      </c>
      <c r="G56" s="169"/>
      <c r="H56" s="169" t="s">
        <v>447</v>
      </c>
      <c r="I56" s="169" t="s">
        <v>471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hidden="1" customHeight="1" x14ac:dyDescent="0.3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470</v>
      </c>
      <c r="F57" s="152">
        <v>25055</v>
      </c>
      <c r="G57" s="152"/>
      <c r="H57" s="152" t="s">
        <v>447</v>
      </c>
      <c r="I57" s="152" t="s">
        <v>472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hidden="1" customHeight="1" x14ac:dyDescent="0.3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470</v>
      </c>
      <c r="F58" s="152">
        <v>25056</v>
      </c>
      <c r="G58" s="152"/>
      <c r="H58" s="152" t="s">
        <v>447</v>
      </c>
      <c r="I58" s="152" t="s">
        <v>473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hidden="1" customHeight="1" x14ac:dyDescent="0.3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474</v>
      </c>
      <c r="F59" s="152">
        <v>25057</v>
      </c>
      <c r="G59" s="152"/>
      <c r="H59" s="152" t="s">
        <v>447</v>
      </c>
      <c r="I59" s="152" t="s">
        <v>475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hidden="1" customHeight="1" x14ac:dyDescent="0.3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474</v>
      </c>
      <c r="F60" s="152">
        <v>25058</v>
      </c>
      <c r="G60" s="152"/>
      <c r="H60" s="152" t="s">
        <v>447</v>
      </c>
      <c r="I60" s="152" t="s">
        <v>476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hidden="1" customHeight="1" x14ac:dyDescent="0.3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474</v>
      </c>
      <c r="F61" s="152">
        <v>25059</v>
      </c>
      <c r="G61" s="152"/>
      <c r="H61" s="152" t="s">
        <v>447</v>
      </c>
      <c r="I61" s="152" t="s">
        <v>477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hidden="1" customHeight="1" x14ac:dyDescent="0.3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481</v>
      </c>
      <c r="F62" s="152">
        <v>25060</v>
      </c>
      <c r="G62" s="152"/>
      <c r="H62" s="152" t="s">
        <v>447</v>
      </c>
      <c r="I62" s="152" t="s">
        <v>482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hidden="1" customHeight="1" x14ac:dyDescent="0.3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483</v>
      </c>
      <c r="F63" s="152">
        <v>25061</v>
      </c>
      <c r="G63" s="152"/>
      <c r="H63" s="152" t="s">
        <v>447</v>
      </c>
      <c r="I63" s="152" t="s">
        <v>484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hidden="1" customHeight="1" x14ac:dyDescent="0.3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483</v>
      </c>
      <c r="F64" s="152">
        <v>25062</v>
      </c>
      <c r="G64" s="152"/>
      <c r="H64" s="152" t="s">
        <v>447</v>
      </c>
      <c r="I64" s="152" t="s">
        <v>487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hidden="1" customHeight="1" x14ac:dyDescent="0.3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483</v>
      </c>
      <c r="F65" s="152">
        <v>25063</v>
      </c>
      <c r="G65" s="152"/>
      <c r="H65" s="152" t="s">
        <v>447</v>
      </c>
      <c r="I65" s="152" t="s">
        <v>485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hidden="1" customHeight="1" x14ac:dyDescent="0.3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483</v>
      </c>
      <c r="F66" s="152">
        <v>25064</v>
      </c>
      <c r="G66" s="152"/>
      <c r="H66" s="152" t="s">
        <v>447</v>
      </c>
      <c r="I66" s="152" t="s">
        <v>486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hidden="1" customHeight="1" x14ac:dyDescent="0.3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488</v>
      </c>
      <c r="F67" s="152">
        <v>25065</v>
      </c>
      <c r="G67" s="152"/>
      <c r="H67" s="152" t="s">
        <v>447</v>
      </c>
      <c r="I67" s="152" t="s">
        <v>489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hidden="1" customHeight="1" x14ac:dyDescent="0.3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488</v>
      </c>
      <c r="F68" s="152">
        <v>25066</v>
      </c>
      <c r="G68" s="152"/>
      <c r="H68" s="152" t="s">
        <v>447</v>
      </c>
      <c r="I68" s="152" t="s">
        <v>490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hidden="1" customHeight="1" x14ac:dyDescent="0.3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488</v>
      </c>
      <c r="F69" s="152">
        <v>25067</v>
      </c>
      <c r="G69" s="152"/>
      <c r="H69" s="152" t="s">
        <v>447</v>
      </c>
      <c r="I69" s="152" t="s">
        <v>491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hidden="1" customHeight="1" x14ac:dyDescent="0.3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492</v>
      </c>
      <c r="F70" s="152">
        <v>25068</v>
      </c>
      <c r="G70" s="152"/>
      <c r="H70" s="152" t="s">
        <v>447</v>
      </c>
      <c r="I70" s="152" t="s">
        <v>493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hidden="1" customHeight="1" x14ac:dyDescent="0.3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461</v>
      </c>
      <c r="F71" s="152">
        <v>25069</v>
      </c>
      <c r="G71" s="152"/>
      <c r="H71" s="152" t="s">
        <v>447</v>
      </c>
      <c r="I71" s="152" t="s">
        <v>462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hidden="1" customHeight="1" x14ac:dyDescent="0.3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461</v>
      </c>
      <c r="F72" s="152">
        <v>25070</v>
      </c>
      <c r="G72" s="152"/>
      <c r="H72" s="152" t="s">
        <v>447</v>
      </c>
      <c r="I72" s="152" t="s">
        <v>463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hidden="1" customHeight="1" x14ac:dyDescent="0.3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461</v>
      </c>
      <c r="F73" s="152">
        <v>25071</v>
      </c>
      <c r="G73" s="152"/>
      <c r="H73" s="152" t="s">
        <v>447</v>
      </c>
      <c r="I73" s="152" t="s">
        <v>464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hidden="1" customHeight="1" x14ac:dyDescent="0.3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465</v>
      </c>
      <c r="F74" s="152">
        <v>25072</v>
      </c>
      <c r="G74" s="152"/>
      <c r="H74" s="152" t="s">
        <v>447</v>
      </c>
      <c r="I74" s="152" t="s">
        <v>466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hidden="1" customHeight="1" x14ac:dyDescent="0.3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465</v>
      </c>
      <c r="F75" s="152">
        <v>25073</v>
      </c>
      <c r="G75" s="152"/>
      <c r="H75" s="152" t="s">
        <v>447</v>
      </c>
      <c r="I75" s="152" t="s">
        <v>467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hidden="1" customHeight="1" x14ac:dyDescent="0.3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478</v>
      </c>
      <c r="F76" s="152">
        <v>25074</v>
      </c>
      <c r="G76" s="152"/>
      <c r="H76" s="152" t="s">
        <v>447</v>
      </c>
      <c r="I76" s="152" t="s">
        <v>479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hidden="1" customHeight="1" x14ac:dyDescent="0.3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478</v>
      </c>
      <c r="F77" s="152">
        <v>25075</v>
      </c>
      <c r="G77" s="152"/>
      <c r="H77" s="152" t="s">
        <v>447</v>
      </c>
      <c r="I77" s="152" t="s">
        <v>480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hidden="1" customHeight="1" x14ac:dyDescent="0.3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494</v>
      </c>
      <c r="F78" s="152">
        <v>25076</v>
      </c>
      <c r="G78" s="152"/>
      <c r="H78" s="152" t="s">
        <v>447</v>
      </c>
      <c r="I78" s="152" t="s">
        <v>495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hidden="1" customHeight="1" x14ac:dyDescent="0.3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494</v>
      </c>
      <c r="F79" s="152">
        <v>25077</v>
      </c>
      <c r="G79" s="152"/>
      <c r="H79" s="152" t="s">
        <v>447</v>
      </c>
      <c r="I79" s="152" t="s">
        <v>496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hidden="1" customHeight="1" x14ac:dyDescent="0.3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207</v>
      </c>
      <c r="F80" s="152">
        <v>25078</v>
      </c>
      <c r="G80" s="152"/>
      <c r="H80" s="152" t="s">
        <v>206</v>
      </c>
      <c r="I80" s="152" t="s">
        <v>208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hidden="1" customHeight="1" x14ac:dyDescent="0.3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209</v>
      </c>
      <c r="F81" s="152">
        <v>25079</v>
      </c>
      <c r="G81" s="152"/>
      <c r="H81" s="152" t="s">
        <v>206</v>
      </c>
      <c r="I81" s="152" t="s">
        <v>210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hidden="1" customHeight="1" x14ac:dyDescent="0.3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209</v>
      </c>
      <c r="F82" s="152">
        <v>25080</v>
      </c>
      <c r="G82" s="152"/>
      <c r="H82" s="152" t="s">
        <v>206</v>
      </c>
      <c r="I82" s="152" t="s">
        <v>211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hidden="1" customHeight="1" x14ac:dyDescent="0.3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212</v>
      </c>
      <c r="F83" s="152">
        <v>25081</v>
      </c>
      <c r="G83" s="152"/>
      <c r="H83" s="152" t="s">
        <v>206</v>
      </c>
      <c r="I83" s="152" t="s">
        <v>213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hidden="1" customHeight="1" x14ac:dyDescent="0.3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212</v>
      </c>
      <c r="F84" s="152">
        <v>25082</v>
      </c>
      <c r="G84" s="152"/>
      <c r="H84" s="152" t="s">
        <v>206</v>
      </c>
      <c r="I84" s="152" t="s">
        <v>214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hidden="1" customHeight="1" x14ac:dyDescent="0.3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212</v>
      </c>
      <c r="F85" s="152">
        <v>25083</v>
      </c>
      <c r="G85" s="152"/>
      <c r="H85" s="152" t="s">
        <v>206</v>
      </c>
      <c r="I85" s="152" t="s">
        <v>215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hidden="1" customHeight="1" x14ac:dyDescent="0.3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212</v>
      </c>
      <c r="F86" s="152">
        <v>25084</v>
      </c>
      <c r="G86" s="152"/>
      <c r="H86" s="152" t="s">
        <v>206</v>
      </c>
      <c r="I86" s="152" t="s">
        <v>216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hidden="1" customHeight="1" x14ac:dyDescent="0.3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217</v>
      </c>
      <c r="F87" s="152">
        <v>25085</v>
      </c>
      <c r="G87" s="152"/>
      <c r="H87" s="152" t="s">
        <v>206</v>
      </c>
      <c r="I87" s="152" t="s">
        <v>218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hidden="1" customHeight="1" x14ac:dyDescent="0.3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220</v>
      </c>
      <c r="F88" s="152">
        <v>25086</v>
      </c>
      <c r="G88" s="152"/>
      <c r="H88" s="152" t="s">
        <v>206</v>
      </c>
      <c r="I88" s="152" t="s">
        <v>221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hidden="1" customHeight="1" x14ac:dyDescent="0.3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220</v>
      </c>
      <c r="F89" s="152">
        <v>25087</v>
      </c>
      <c r="G89" s="152"/>
      <c r="H89" s="152" t="s">
        <v>206</v>
      </c>
      <c r="I89" s="152" t="s">
        <v>222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hidden="1" customHeight="1" x14ac:dyDescent="0.3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220</v>
      </c>
      <c r="F90" s="152">
        <v>25088</v>
      </c>
      <c r="G90" s="152"/>
      <c r="H90" s="152" t="s">
        <v>206</v>
      </c>
      <c r="I90" s="152" t="s">
        <v>223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hidden="1" customHeight="1" x14ac:dyDescent="0.3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220</v>
      </c>
      <c r="F91" s="152">
        <v>25089</v>
      </c>
      <c r="G91" s="152"/>
      <c r="H91" s="152" t="s">
        <v>206</v>
      </c>
      <c r="I91" s="152" t="s">
        <v>224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hidden="1" customHeight="1" x14ac:dyDescent="0.3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220</v>
      </c>
      <c r="F92" s="152">
        <v>25090</v>
      </c>
      <c r="G92" s="152"/>
      <c r="H92" s="152" t="s">
        <v>206</v>
      </c>
      <c r="I92" s="152" t="s">
        <v>225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hidden="1" customHeight="1" x14ac:dyDescent="0.3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226</v>
      </c>
      <c r="F93" s="152">
        <v>25091</v>
      </c>
      <c r="G93" s="152"/>
      <c r="H93" s="152" t="s">
        <v>206</v>
      </c>
      <c r="I93" s="152" t="s">
        <v>227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hidden="1" customHeight="1" x14ac:dyDescent="0.3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226</v>
      </c>
      <c r="F94" s="152">
        <v>25092</v>
      </c>
      <c r="G94" s="152"/>
      <c r="H94" s="152" t="s">
        <v>206</v>
      </c>
      <c r="I94" s="152" t="s">
        <v>228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hidden="1" customHeight="1" x14ac:dyDescent="0.3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226</v>
      </c>
      <c r="F95" s="152">
        <v>25093</v>
      </c>
      <c r="G95" s="152"/>
      <c r="H95" s="152" t="s">
        <v>206</v>
      </c>
      <c r="I95" s="152" t="s">
        <v>231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hidden="1" customHeight="1" x14ac:dyDescent="0.3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226</v>
      </c>
      <c r="F96" s="152">
        <v>25094</v>
      </c>
      <c r="G96" s="152"/>
      <c r="H96" s="152" t="s">
        <v>206</v>
      </c>
      <c r="I96" s="152" t="s">
        <v>229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hidden="1" customHeight="1" x14ac:dyDescent="0.3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226</v>
      </c>
      <c r="F97" s="152">
        <v>25095</v>
      </c>
      <c r="G97" s="152"/>
      <c r="H97" s="152" t="s">
        <v>206</v>
      </c>
      <c r="I97" s="152" t="s">
        <v>232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hidden="1" customHeight="1" x14ac:dyDescent="0.3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226</v>
      </c>
      <c r="F98" s="152">
        <v>25096</v>
      </c>
      <c r="G98" s="152"/>
      <c r="H98" s="152" t="s">
        <v>206</v>
      </c>
      <c r="I98" s="152" t="s">
        <v>230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hidden="1" customHeight="1" x14ac:dyDescent="0.3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226</v>
      </c>
      <c r="F99" s="152">
        <v>25097</v>
      </c>
      <c r="G99" s="152"/>
      <c r="H99" s="152" t="s">
        <v>206</v>
      </c>
      <c r="I99" s="152" t="s">
        <v>233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hidden="1" customHeight="1" x14ac:dyDescent="0.3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226</v>
      </c>
      <c r="F100" s="152">
        <v>25098</v>
      </c>
      <c r="G100" s="152"/>
      <c r="H100" s="152" t="s">
        <v>206</v>
      </c>
      <c r="I100" s="152" t="s">
        <v>234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hidden="1" customHeight="1" x14ac:dyDescent="0.3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235</v>
      </c>
      <c r="F101" s="152">
        <v>25099</v>
      </c>
      <c r="G101" s="152"/>
      <c r="H101" s="152" t="s">
        <v>206</v>
      </c>
      <c r="I101" s="152" t="s">
        <v>236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hidden="1" customHeight="1" x14ac:dyDescent="0.3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235</v>
      </c>
      <c r="F102" s="152">
        <v>25100</v>
      </c>
      <c r="G102" s="152"/>
      <c r="H102" s="152" t="s">
        <v>206</v>
      </c>
      <c r="I102" s="152" t="s">
        <v>237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hidden="1" customHeight="1" x14ac:dyDescent="0.3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235</v>
      </c>
      <c r="F103" s="152">
        <v>25101</v>
      </c>
      <c r="G103" s="152"/>
      <c r="H103" s="152" t="s">
        <v>206</v>
      </c>
      <c r="I103" s="152" t="s">
        <v>238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hidden="1" customHeight="1" x14ac:dyDescent="0.3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239</v>
      </c>
      <c r="F104" s="152">
        <v>25102</v>
      </c>
      <c r="G104" s="152"/>
      <c r="H104" s="152" t="s">
        <v>206</v>
      </c>
      <c r="I104" s="152" t="s">
        <v>240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hidden="1" customHeight="1" x14ac:dyDescent="0.3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239</v>
      </c>
      <c r="F105" s="152">
        <v>25103</v>
      </c>
      <c r="G105" s="152"/>
      <c r="H105" s="152" t="s">
        <v>206</v>
      </c>
      <c r="I105" s="152" t="s">
        <v>241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hidden="1" customHeight="1" x14ac:dyDescent="0.3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242</v>
      </c>
      <c r="F106" s="152">
        <v>25104</v>
      </c>
      <c r="G106" s="152"/>
      <c r="H106" s="152" t="s">
        <v>206</v>
      </c>
      <c r="I106" s="152" t="s">
        <v>243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hidden="1" customHeight="1" x14ac:dyDescent="0.3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242</v>
      </c>
      <c r="F107" s="152">
        <v>25105</v>
      </c>
      <c r="G107" s="152"/>
      <c r="H107" s="152" t="s">
        <v>206</v>
      </c>
      <c r="I107" s="152" t="s">
        <v>244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hidden="1" customHeight="1" x14ac:dyDescent="0.3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242</v>
      </c>
      <c r="F108" s="152">
        <v>25106</v>
      </c>
      <c r="G108" s="152"/>
      <c r="H108" s="152" t="s">
        <v>206</v>
      </c>
      <c r="I108" s="152" t="s">
        <v>245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hidden="1" customHeight="1" x14ac:dyDescent="0.3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242</v>
      </c>
      <c r="F109" s="152">
        <v>25107</v>
      </c>
      <c r="G109" s="152"/>
      <c r="H109" s="152" t="s">
        <v>206</v>
      </c>
      <c r="I109" s="152" t="s">
        <v>246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hidden="1" customHeight="1" x14ac:dyDescent="0.3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242</v>
      </c>
      <c r="F110" s="152">
        <v>25108</v>
      </c>
      <c r="G110" s="152"/>
      <c r="H110" s="152" t="s">
        <v>206</v>
      </c>
      <c r="I110" s="152" t="s">
        <v>247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hidden="1" customHeight="1" x14ac:dyDescent="0.3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248</v>
      </c>
      <c r="F111" s="152">
        <v>25109</v>
      </c>
      <c r="G111" s="152"/>
      <c r="H111" s="152" t="s">
        <v>206</v>
      </c>
      <c r="I111" s="152" t="s">
        <v>249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hidden="1" customHeight="1" x14ac:dyDescent="0.3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248</v>
      </c>
      <c r="F112" s="152">
        <v>25111</v>
      </c>
      <c r="G112" s="152"/>
      <c r="H112" s="152" t="s">
        <v>206</v>
      </c>
      <c r="I112" s="152" t="s">
        <v>250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hidden="1" customHeight="1" x14ac:dyDescent="0.3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248</v>
      </c>
      <c r="F113" s="152">
        <v>25113</v>
      </c>
      <c r="G113" s="152"/>
      <c r="H113" s="152" t="s">
        <v>206</v>
      </c>
      <c r="I113" s="160" t="s">
        <v>251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hidden="1" customHeight="1" x14ac:dyDescent="0.3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252</v>
      </c>
      <c r="F114" s="152">
        <v>25114</v>
      </c>
      <c r="G114" s="152"/>
      <c r="H114" s="152" t="s">
        <v>206</v>
      </c>
      <c r="I114" s="152" t="s">
        <v>253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hidden="1" customHeight="1" x14ac:dyDescent="0.3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252</v>
      </c>
      <c r="F115" s="152">
        <v>25115</v>
      </c>
      <c r="G115" s="152"/>
      <c r="H115" s="152" t="s">
        <v>206</v>
      </c>
      <c r="I115" s="152" t="s">
        <v>254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hidden="1" customHeight="1" x14ac:dyDescent="0.3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258</v>
      </c>
      <c r="F116" s="152">
        <v>25116</v>
      </c>
      <c r="G116" s="152"/>
      <c r="H116" s="152" t="s">
        <v>206</v>
      </c>
      <c r="I116" s="152" t="s">
        <v>259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hidden="1" customHeight="1" x14ac:dyDescent="0.3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258</v>
      </c>
      <c r="F117" s="152">
        <v>25117</v>
      </c>
      <c r="G117" s="152"/>
      <c r="H117" s="152" t="s">
        <v>206</v>
      </c>
      <c r="I117" s="152" t="s">
        <v>260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hidden="1" customHeight="1" x14ac:dyDescent="0.3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261</v>
      </c>
      <c r="F118" s="152">
        <v>25118</v>
      </c>
      <c r="G118" s="152"/>
      <c r="H118" s="152" t="s">
        <v>206</v>
      </c>
      <c r="I118" s="152" t="s">
        <v>262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hidden="1" customHeight="1" x14ac:dyDescent="0.3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268</v>
      </c>
      <c r="F119" s="152">
        <v>25119</v>
      </c>
      <c r="G119" s="152"/>
      <c r="H119" s="152" t="s">
        <v>206</v>
      </c>
      <c r="I119" s="152" t="s">
        <v>269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hidden="1" customHeight="1" x14ac:dyDescent="0.3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268</v>
      </c>
      <c r="F120" s="152">
        <v>25120</v>
      </c>
      <c r="G120" s="152"/>
      <c r="H120" s="152" t="s">
        <v>206</v>
      </c>
      <c r="I120" s="152" t="s">
        <v>270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hidden="1" customHeight="1" x14ac:dyDescent="0.3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268</v>
      </c>
      <c r="F121" s="152">
        <v>25121</v>
      </c>
      <c r="G121" s="152"/>
      <c r="H121" s="152" t="s">
        <v>206</v>
      </c>
      <c r="I121" s="152" t="s">
        <v>271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hidden="1" customHeight="1" x14ac:dyDescent="0.3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268</v>
      </c>
      <c r="F122" s="152">
        <v>25122</v>
      </c>
      <c r="G122" s="152"/>
      <c r="H122" s="152" t="s">
        <v>206</v>
      </c>
      <c r="I122" s="152" t="s">
        <v>272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hidden="1" customHeight="1" x14ac:dyDescent="0.3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268</v>
      </c>
      <c r="F123" s="152">
        <v>25123</v>
      </c>
      <c r="G123" s="152"/>
      <c r="H123" s="152" t="s">
        <v>206</v>
      </c>
      <c r="I123" s="152" t="s">
        <v>273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hidden="1" customHeight="1" x14ac:dyDescent="0.3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268</v>
      </c>
      <c r="F124" s="152">
        <v>25124</v>
      </c>
      <c r="G124" s="152"/>
      <c r="H124" s="152" t="s">
        <v>206</v>
      </c>
      <c r="I124" s="152" t="s">
        <v>274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hidden="1" customHeight="1" x14ac:dyDescent="0.3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217</v>
      </c>
      <c r="F125" s="152">
        <v>25125</v>
      </c>
      <c r="G125" s="152"/>
      <c r="H125" s="152" t="s">
        <v>206</v>
      </c>
      <c r="I125" s="152" t="s">
        <v>219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hidden="1" customHeight="1" x14ac:dyDescent="0.3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255</v>
      </c>
      <c r="F126" s="152">
        <v>25126</v>
      </c>
      <c r="G126" s="152"/>
      <c r="H126" s="152" t="s">
        <v>206</v>
      </c>
      <c r="I126" s="152" t="s">
        <v>256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hidden="1" customHeight="1" x14ac:dyDescent="0.3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255</v>
      </c>
      <c r="F127" s="152">
        <v>25127</v>
      </c>
      <c r="G127" s="152"/>
      <c r="H127" s="152" t="s">
        <v>206</v>
      </c>
      <c r="I127" s="152" t="s">
        <v>257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hidden="1" customHeight="1" x14ac:dyDescent="0.3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261</v>
      </c>
      <c r="F128" s="152">
        <v>25128</v>
      </c>
      <c r="G128" s="152"/>
      <c r="H128" s="152" t="s">
        <v>206</v>
      </c>
      <c r="I128" s="152" t="s">
        <v>263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hidden="1" customHeight="1" x14ac:dyDescent="0.3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264</v>
      </c>
      <c r="F129" s="152">
        <v>25129</v>
      </c>
      <c r="G129" s="152"/>
      <c r="H129" s="152" t="s">
        <v>206</v>
      </c>
      <c r="I129" s="152" t="s">
        <v>265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hidden="1" customHeight="1" x14ac:dyDescent="0.3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264</v>
      </c>
      <c r="F130" s="152">
        <v>25130</v>
      </c>
      <c r="G130" s="152"/>
      <c r="H130" s="152" t="s">
        <v>206</v>
      </c>
      <c r="I130" s="152" t="s">
        <v>266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hidden="1" customHeight="1" x14ac:dyDescent="0.3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675</v>
      </c>
      <c r="F131" s="152">
        <v>25131</v>
      </c>
      <c r="G131" s="152"/>
      <c r="H131" s="152" t="s">
        <v>674</v>
      </c>
      <c r="I131" s="152" t="s">
        <v>676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hidden="1" customHeight="1" x14ac:dyDescent="0.3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677</v>
      </c>
      <c r="F132" s="152">
        <v>25132</v>
      </c>
      <c r="G132" s="152"/>
      <c r="H132" s="152" t="s">
        <v>674</v>
      </c>
      <c r="I132" s="152" t="s">
        <v>678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hidden="1" customHeight="1" x14ac:dyDescent="0.3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677</v>
      </c>
      <c r="F133" s="152">
        <v>25133</v>
      </c>
      <c r="G133" s="152"/>
      <c r="H133" s="152" t="s">
        <v>674</v>
      </c>
      <c r="I133" s="152" t="s">
        <v>679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hidden="1" customHeight="1" x14ac:dyDescent="0.3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677</v>
      </c>
      <c r="F134" s="152">
        <v>25134</v>
      </c>
      <c r="G134" s="152"/>
      <c r="H134" s="152" t="s">
        <v>674</v>
      </c>
      <c r="I134" s="152" t="s">
        <v>682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hidden="1" customHeight="1" x14ac:dyDescent="0.3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677</v>
      </c>
      <c r="F135" s="152">
        <v>25135</v>
      </c>
      <c r="G135" s="152"/>
      <c r="H135" s="152" t="s">
        <v>674</v>
      </c>
      <c r="I135" s="152" t="s">
        <v>683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hidden="1" customHeight="1" x14ac:dyDescent="0.3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677</v>
      </c>
      <c r="F136" s="152">
        <v>25136</v>
      </c>
      <c r="G136" s="152"/>
      <c r="H136" s="152" t="s">
        <v>674</v>
      </c>
      <c r="I136" s="152" t="s">
        <v>680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hidden="1" customHeight="1" x14ac:dyDescent="0.3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677</v>
      </c>
      <c r="F137" s="152">
        <v>25137</v>
      </c>
      <c r="G137" s="152"/>
      <c r="H137" s="152" t="s">
        <v>674</v>
      </c>
      <c r="I137" s="152" t="s">
        <v>681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hidden="1" customHeight="1" x14ac:dyDescent="0.3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684</v>
      </c>
      <c r="F138" s="152">
        <v>25138</v>
      </c>
      <c r="G138" s="152"/>
      <c r="H138" s="152" t="s">
        <v>674</v>
      </c>
      <c r="I138" s="152" t="s">
        <v>685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hidden="1" customHeight="1" x14ac:dyDescent="0.3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684</v>
      </c>
      <c r="F139" s="152">
        <v>25139</v>
      </c>
      <c r="G139" s="152"/>
      <c r="H139" s="152" t="s">
        <v>674</v>
      </c>
      <c r="I139" s="152" t="s">
        <v>687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hidden="1" customHeight="1" x14ac:dyDescent="0.3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684</v>
      </c>
      <c r="F140" s="152">
        <v>25140</v>
      </c>
      <c r="G140" s="152"/>
      <c r="H140" s="152" t="s">
        <v>674</v>
      </c>
      <c r="I140" s="152" t="s">
        <v>686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hidden="1" customHeight="1" x14ac:dyDescent="0.3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688</v>
      </c>
      <c r="F141" s="152">
        <v>25141</v>
      </c>
      <c r="G141" s="152"/>
      <c r="H141" s="152" t="s">
        <v>674</v>
      </c>
      <c r="I141" s="152" t="s">
        <v>689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hidden="1" customHeight="1" x14ac:dyDescent="0.3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688</v>
      </c>
      <c r="F142" s="152">
        <v>25142</v>
      </c>
      <c r="G142" s="152"/>
      <c r="H142" s="152" t="s">
        <v>674</v>
      </c>
      <c r="I142" s="152" t="s">
        <v>690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hidden="1" customHeight="1" x14ac:dyDescent="0.3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688</v>
      </c>
      <c r="F143" s="152">
        <v>25143</v>
      </c>
      <c r="G143" s="152"/>
      <c r="H143" s="152" t="s">
        <v>674</v>
      </c>
      <c r="I143" s="152" t="s">
        <v>691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hidden="1" customHeight="1" x14ac:dyDescent="0.3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688</v>
      </c>
      <c r="F144" s="152">
        <v>25144</v>
      </c>
      <c r="G144" s="152"/>
      <c r="H144" s="152" t="s">
        <v>674</v>
      </c>
      <c r="I144" s="152" t="s">
        <v>692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hidden="1" customHeight="1" x14ac:dyDescent="0.3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693</v>
      </c>
      <c r="F145" s="152">
        <v>25145</v>
      </c>
      <c r="G145" s="152"/>
      <c r="H145" s="152" t="s">
        <v>674</v>
      </c>
      <c r="I145" s="152" t="s">
        <v>694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hidden="1" customHeight="1" x14ac:dyDescent="0.3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693</v>
      </c>
      <c r="F146" s="152">
        <v>25146</v>
      </c>
      <c r="G146" s="152"/>
      <c r="H146" s="152" t="s">
        <v>674</v>
      </c>
      <c r="I146" s="152" t="s">
        <v>695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hidden="1" customHeight="1" x14ac:dyDescent="0.3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696</v>
      </c>
      <c r="F147" s="152">
        <v>25147</v>
      </c>
      <c r="G147" s="152"/>
      <c r="H147" s="152" t="s">
        <v>674</v>
      </c>
      <c r="I147" s="152" t="s">
        <v>697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hidden="1" customHeight="1" x14ac:dyDescent="0.3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696</v>
      </c>
      <c r="F148" s="152">
        <v>25148</v>
      </c>
      <c r="G148" s="152"/>
      <c r="H148" s="152" t="s">
        <v>674</v>
      </c>
      <c r="I148" s="152" t="s">
        <v>698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hidden="1" customHeight="1" x14ac:dyDescent="0.3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699</v>
      </c>
      <c r="F149" s="152">
        <v>25149</v>
      </c>
      <c r="G149" s="152"/>
      <c r="H149" s="152" t="s">
        <v>674</v>
      </c>
      <c r="I149" s="152" t="s">
        <v>700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hidden="1" customHeight="1" x14ac:dyDescent="0.3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699</v>
      </c>
      <c r="F150" s="152">
        <v>25150</v>
      </c>
      <c r="G150" s="152"/>
      <c r="H150" s="152" t="s">
        <v>674</v>
      </c>
      <c r="I150" s="152" t="s">
        <v>701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hidden="1" customHeight="1" x14ac:dyDescent="0.3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702</v>
      </c>
      <c r="F151" s="152">
        <v>25151</v>
      </c>
      <c r="G151" s="152"/>
      <c r="H151" s="152" t="s">
        <v>674</v>
      </c>
      <c r="I151" s="152" t="s">
        <v>703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hidden="1" customHeight="1" x14ac:dyDescent="0.3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702</v>
      </c>
      <c r="F152" s="152">
        <v>25152</v>
      </c>
      <c r="G152" s="152"/>
      <c r="H152" s="152" t="s">
        <v>674</v>
      </c>
      <c r="I152" s="152" t="s">
        <v>704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hidden="1" customHeight="1" x14ac:dyDescent="0.3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160</v>
      </c>
      <c r="F153" s="174">
        <v>25153</v>
      </c>
      <c r="G153" s="174"/>
      <c r="H153" s="174" t="s">
        <v>649</v>
      </c>
      <c r="I153" s="174" t="s">
        <v>650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hidden="1" customHeight="1" x14ac:dyDescent="0.3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160</v>
      </c>
      <c r="F154" s="174">
        <v>25154</v>
      </c>
      <c r="G154" s="174"/>
      <c r="H154" s="174" t="s">
        <v>649</v>
      </c>
      <c r="I154" s="174" t="s">
        <v>651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hidden="1" customHeight="1" x14ac:dyDescent="0.3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160</v>
      </c>
      <c r="F155" s="174">
        <v>25155</v>
      </c>
      <c r="G155" s="174"/>
      <c r="H155" s="174" t="s">
        <v>649</v>
      </c>
      <c r="I155" s="174" t="s">
        <v>652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hidden="1" customHeight="1" x14ac:dyDescent="0.3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656</v>
      </c>
      <c r="F156" s="152">
        <v>25158</v>
      </c>
      <c r="G156" s="152"/>
      <c r="H156" s="152" t="s">
        <v>649</v>
      </c>
      <c r="I156" s="152" t="s">
        <v>657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hidden="1" customHeight="1" x14ac:dyDescent="0.3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658</v>
      </c>
      <c r="F157" s="152">
        <v>25159</v>
      </c>
      <c r="G157" s="152"/>
      <c r="H157" s="152" t="s">
        <v>649</v>
      </c>
      <c r="I157" s="152" t="s">
        <v>659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hidden="1" customHeight="1" x14ac:dyDescent="0.3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660</v>
      </c>
      <c r="F158" s="152">
        <v>25160</v>
      </c>
      <c r="G158" s="152"/>
      <c r="H158" s="152" t="s">
        <v>649</v>
      </c>
      <c r="I158" s="152" t="s">
        <v>661</v>
      </c>
      <c r="J158" s="152">
        <v>4</v>
      </c>
      <c r="K158" s="153">
        <v>1.1000000000000001</v>
      </c>
      <c r="L158" s="197" t="s">
        <v>277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hidden="1" customHeight="1" x14ac:dyDescent="0.3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660</v>
      </c>
      <c r="F159" s="152">
        <v>25161</v>
      </c>
      <c r="G159" s="152"/>
      <c r="H159" s="152" t="s">
        <v>649</v>
      </c>
      <c r="I159" s="152" t="s">
        <v>662</v>
      </c>
      <c r="J159" s="152">
        <v>4</v>
      </c>
      <c r="K159" s="153">
        <v>1.1000000000000001</v>
      </c>
      <c r="L159" s="197" t="s">
        <v>277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hidden="1" customHeight="1" x14ac:dyDescent="0.3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663</v>
      </c>
      <c r="F160" s="152">
        <v>25162</v>
      </c>
      <c r="G160" s="152"/>
      <c r="H160" s="152" t="s">
        <v>649</v>
      </c>
      <c r="I160" s="152" t="s">
        <v>664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hidden="1" customHeight="1" x14ac:dyDescent="0.3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665</v>
      </c>
      <c r="F161" s="152">
        <v>25163</v>
      </c>
      <c r="G161" s="152"/>
      <c r="H161" s="152" t="s">
        <v>649</v>
      </c>
      <c r="I161" s="152" t="s">
        <v>666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hidden="1" customHeight="1" x14ac:dyDescent="0.3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665</v>
      </c>
      <c r="F162" s="152">
        <v>25164</v>
      </c>
      <c r="G162" s="152"/>
      <c r="H162" s="152" t="s">
        <v>649</v>
      </c>
      <c r="I162" s="152" t="s">
        <v>667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hidden="1" customHeight="1" x14ac:dyDescent="0.3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668</v>
      </c>
      <c r="F163" s="152">
        <v>25165</v>
      </c>
      <c r="G163" s="152"/>
      <c r="H163" s="152" t="s">
        <v>649</v>
      </c>
      <c r="I163" s="152" t="s">
        <v>669</v>
      </c>
      <c r="J163" s="152">
        <v>4</v>
      </c>
      <c r="K163" s="153">
        <v>1.1000000000000001</v>
      </c>
      <c r="L163" s="197" t="s">
        <v>277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hidden="1" customHeight="1" x14ac:dyDescent="0.3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670</v>
      </c>
      <c r="F164" s="152">
        <v>25166</v>
      </c>
      <c r="G164" s="152"/>
      <c r="H164" s="152" t="s">
        <v>649</v>
      </c>
      <c r="I164" s="152" t="s">
        <v>671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hidden="1" customHeight="1" x14ac:dyDescent="0.3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672</v>
      </c>
      <c r="F165" s="152">
        <v>25167</v>
      </c>
      <c r="G165" s="152"/>
      <c r="H165" s="152" t="s">
        <v>649</v>
      </c>
      <c r="I165" s="152" t="s">
        <v>673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hidden="1" customHeight="1" x14ac:dyDescent="0.3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737</v>
      </c>
      <c r="F166" s="152">
        <v>25168</v>
      </c>
      <c r="G166" s="152"/>
      <c r="H166" s="152" t="s">
        <v>736</v>
      </c>
      <c r="I166" s="152" t="s">
        <v>738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hidden="1" customHeight="1" x14ac:dyDescent="0.3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737</v>
      </c>
      <c r="F167" s="152">
        <v>25169</v>
      </c>
      <c r="G167" s="152"/>
      <c r="H167" s="152" t="s">
        <v>736</v>
      </c>
      <c r="I167" s="152" t="s">
        <v>739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hidden="1" customHeight="1" x14ac:dyDescent="0.3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737</v>
      </c>
      <c r="F168" s="152">
        <v>25170</v>
      </c>
      <c r="G168" s="152"/>
      <c r="H168" s="152" t="s">
        <v>736</v>
      </c>
      <c r="I168" s="152" t="s">
        <v>740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hidden="1" customHeight="1" x14ac:dyDescent="0.3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737</v>
      </c>
      <c r="F169" s="152">
        <v>25171</v>
      </c>
      <c r="G169" s="152"/>
      <c r="H169" s="152" t="s">
        <v>736</v>
      </c>
      <c r="I169" s="152" t="s">
        <v>741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hidden="1" customHeight="1" x14ac:dyDescent="0.3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742</v>
      </c>
      <c r="F170" s="152">
        <v>25172</v>
      </c>
      <c r="G170" s="152"/>
      <c r="H170" s="152" t="s">
        <v>736</v>
      </c>
      <c r="I170" s="152" t="s">
        <v>743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hidden="1" customHeight="1" x14ac:dyDescent="0.3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742</v>
      </c>
      <c r="F171" s="152">
        <v>25173</v>
      </c>
      <c r="G171" s="152"/>
      <c r="H171" s="152" t="s">
        <v>736</v>
      </c>
      <c r="I171" s="152" t="s">
        <v>745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hidden="1" customHeight="1" x14ac:dyDescent="0.3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742</v>
      </c>
      <c r="F172" s="152">
        <v>25174</v>
      </c>
      <c r="G172" s="152"/>
      <c r="H172" s="152" t="s">
        <v>736</v>
      </c>
      <c r="I172" s="152" t="s">
        <v>744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hidden="1" customHeight="1" x14ac:dyDescent="0.3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746</v>
      </c>
      <c r="F173" s="152">
        <v>25175</v>
      </c>
      <c r="G173" s="152"/>
      <c r="H173" s="152" t="s">
        <v>736</v>
      </c>
      <c r="I173" s="152" t="s">
        <v>747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hidden="1" customHeight="1" x14ac:dyDescent="0.3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748</v>
      </c>
      <c r="F174" s="152">
        <v>25176</v>
      </c>
      <c r="G174" s="152"/>
      <c r="H174" s="152" t="s">
        <v>736</v>
      </c>
      <c r="I174" s="152" t="s">
        <v>749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hidden="1" customHeight="1" x14ac:dyDescent="0.3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748</v>
      </c>
      <c r="F175" s="152">
        <v>25177</v>
      </c>
      <c r="G175" s="152"/>
      <c r="H175" s="152" t="s">
        <v>736</v>
      </c>
      <c r="I175" s="152" t="s">
        <v>750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hidden="1" customHeight="1" x14ac:dyDescent="0.3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748</v>
      </c>
      <c r="F176" s="152">
        <v>25178</v>
      </c>
      <c r="G176" s="152"/>
      <c r="H176" s="152" t="s">
        <v>736</v>
      </c>
      <c r="I176" s="152" t="s">
        <v>751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hidden="1" customHeight="1" x14ac:dyDescent="0.3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752</v>
      </c>
      <c r="F177" s="152">
        <v>25179</v>
      </c>
      <c r="G177" s="152"/>
      <c r="H177" s="152" t="s">
        <v>736</v>
      </c>
      <c r="I177" s="152" t="s">
        <v>753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hidden="1" customHeight="1" x14ac:dyDescent="0.3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752</v>
      </c>
      <c r="F178" s="152">
        <v>25180</v>
      </c>
      <c r="G178" s="152"/>
      <c r="H178" s="152" t="s">
        <v>736</v>
      </c>
      <c r="I178" s="152" t="s">
        <v>756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hidden="1" customHeight="1" x14ac:dyDescent="0.3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752</v>
      </c>
      <c r="F179" s="152">
        <v>25181</v>
      </c>
      <c r="G179" s="152"/>
      <c r="H179" s="152" t="s">
        <v>736</v>
      </c>
      <c r="I179" s="152" t="s">
        <v>754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hidden="1" customHeight="1" x14ac:dyDescent="0.3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752</v>
      </c>
      <c r="F180" s="152">
        <v>25182</v>
      </c>
      <c r="G180" s="152"/>
      <c r="H180" s="152" t="s">
        <v>736</v>
      </c>
      <c r="I180" s="152" t="s">
        <v>755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hidden="1" customHeight="1" x14ac:dyDescent="0.3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761</v>
      </c>
      <c r="F181" s="152">
        <v>25183</v>
      </c>
      <c r="G181" s="152"/>
      <c r="H181" s="152" t="s">
        <v>736</v>
      </c>
      <c r="I181" s="152" t="s">
        <v>762</v>
      </c>
      <c r="J181" s="152">
        <v>4</v>
      </c>
      <c r="K181" s="153">
        <v>1.3</v>
      </c>
      <c r="L181" s="197" t="s">
        <v>277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hidden="1" customHeight="1" x14ac:dyDescent="0.3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757</v>
      </c>
      <c r="F182" s="152">
        <v>25184</v>
      </c>
      <c r="G182" s="152"/>
      <c r="H182" s="152" t="s">
        <v>736</v>
      </c>
      <c r="I182" s="152" t="s">
        <v>758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hidden="1" customHeight="1" x14ac:dyDescent="0.3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757</v>
      </c>
      <c r="F183" s="152">
        <v>25185</v>
      </c>
      <c r="G183" s="152"/>
      <c r="H183" s="152" t="s">
        <v>736</v>
      </c>
      <c r="I183" s="152" t="s">
        <v>759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hidden="1" customHeight="1" x14ac:dyDescent="0.3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757</v>
      </c>
      <c r="F184" s="152">
        <v>25186</v>
      </c>
      <c r="G184" s="152"/>
      <c r="H184" s="152" t="s">
        <v>736</v>
      </c>
      <c r="I184" s="152" t="s">
        <v>760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hidden="1" customHeight="1" x14ac:dyDescent="0.3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536</v>
      </c>
      <c r="F185" s="152">
        <v>25187</v>
      </c>
      <c r="G185" s="152"/>
      <c r="H185" s="152" t="s">
        <v>535</v>
      </c>
      <c r="I185" s="152" t="s">
        <v>537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hidden="1" customHeight="1" x14ac:dyDescent="0.3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536</v>
      </c>
      <c r="F186" s="152">
        <v>25188</v>
      </c>
      <c r="G186" s="152"/>
      <c r="H186" s="152" t="s">
        <v>535</v>
      </c>
      <c r="I186" s="152" t="s">
        <v>538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hidden="1" customHeight="1" x14ac:dyDescent="0.3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539</v>
      </c>
      <c r="F187" s="152">
        <v>25189</v>
      </c>
      <c r="G187" s="152"/>
      <c r="H187" s="152" t="s">
        <v>535</v>
      </c>
      <c r="I187" s="152" t="s">
        <v>540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hidden="1" customHeight="1" x14ac:dyDescent="0.3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539</v>
      </c>
      <c r="F188" s="152">
        <v>25190</v>
      </c>
      <c r="G188" s="152"/>
      <c r="H188" s="152" t="s">
        <v>535</v>
      </c>
      <c r="I188" s="152" t="s">
        <v>541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hidden="1" customHeight="1" x14ac:dyDescent="0.3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542</v>
      </c>
      <c r="F189" s="152">
        <v>25191</v>
      </c>
      <c r="G189" s="152"/>
      <c r="H189" s="152" t="s">
        <v>535</v>
      </c>
      <c r="I189" s="152" t="s">
        <v>543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hidden="1" customHeight="1" x14ac:dyDescent="0.3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542</v>
      </c>
      <c r="F190" s="152">
        <v>25192</v>
      </c>
      <c r="G190" s="152"/>
      <c r="H190" s="152" t="s">
        <v>535</v>
      </c>
      <c r="I190" s="152" t="s">
        <v>544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hidden="1" customHeight="1" x14ac:dyDescent="0.3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500</v>
      </c>
      <c r="F191" s="152">
        <v>25193</v>
      </c>
      <c r="G191" s="152"/>
      <c r="H191" s="152" t="s">
        <v>499</v>
      </c>
      <c r="I191" s="152" t="s">
        <v>501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hidden="1" customHeight="1" x14ac:dyDescent="0.3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500</v>
      </c>
      <c r="F192" s="152">
        <v>25194</v>
      </c>
      <c r="G192" s="152"/>
      <c r="H192" s="152" t="s">
        <v>499</v>
      </c>
      <c r="I192" s="152" t="s">
        <v>502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hidden="1" customHeight="1" x14ac:dyDescent="0.3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500</v>
      </c>
      <c r="F193" s="152">
        <v>25195</v>
      </c>
      <c r="G193" s="152"/>
      <c r="H193" s="152" t="s">
        <v>499</v>
      </c>
      <c r="I193" s="152" t="s">
        <v>503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hidden="1" customHeight="1" x14ac:dyDescent="0.3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500</v>
      </c>
      <c r="F194" s="152">
        <v>25196</v>
      </c>
      <c r="G194" s="152"/>
      <c r="H194" s="152" t="s">
        <v>499</v>
      </c>
      <c r="I194" s="152" t="s">
        <v>504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hidden="1" customHeight="1" x14ac:dyDescent="0.3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505</v>
      </c>
      <c r="F195" s="152">
        <v>25197</v>
      </c>
      <c r="G195" s="152"/>
      <c r="H195" s="152" t="s">
        <v>499</v>
      </c>
      <c r="I195" s="152" t="s">
        <v>506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hidden="1" customHeight="1" x14ac:dyDescent="0.3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505</v>
      </c>
      <c r="F196" s="152">
        <v>25198</v>
      </c>
      <c r="G196" s="152"/>
      <c r="H196" s="152" t="s">
        <v>499</v>
      </c>
      <c r="I196" s="152" t="s">
        <v>507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hidden="1" customHeight="1" x14ac:dyDescent="0.3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508</v>
      </c>
      <c r="F197" s="152">
        <v>25199</v>
      </c>
      <c r="G197" s="152"/>
      <c r="H197" s="152" t="s">
        <v>499</v>
      </c>
      <c r="I197" s="152" t="s">
        <v>509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hidden="1" customHeight="1" x14ac:dyDescent="0.3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510</v>
      </c>
      <c r="F198" s="152">
        <v>25200</v>
      </c>
      <c r="G198" s="152"/>
      <c r="H198" s="152" t="s">
        <v>499</v>
      </c>
      <c r="I198" s="152" t="s">
        <v>511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hidden="1" customHeight="1" x14ac:dyDescent="0.3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512</v>
      </c>
      <c r="F199" s="152">
        <v>25201</v>
      </c>
      <c r="G199" s="152"/>
      <c r="H199" s="152" t="s">
        <v>499</v>
      </c>
      <c r="I199" s="152" t="s">
        <v>513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hidden="1" customHeight="1" x14ac:dyDescent="0.3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514</v>
      </c>
      <c r="F200" s="152">
        <v>25202</v>
      </c>
      <c r="G200" s="152"/>
      <c r="H200" s="152" t="s">
        <v>499</v>
      </c>
      <c r="I200" s="152" t="s">
        <v>515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hidden="1" customHeight="1" x14ac:dyDescent="0.3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514</v>
      </c>
      <c r="F201" s="152">
        <v>25203</v>
      </c>
      <c r="G201" s="152"/>
      <c r="H201" s="152" t="s">
        <v>499</v>
      </c>
      <c r="I201" s="152" t="s">
        <v>519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hidden="1" customHeight="1" x14ac:dyDescent="0.3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514</v>
      </c>
      <c r="F202" s="152">
        <v>25204</v>
      </c>
      <c r="G202" s="152"/>
      <c r="H202" s="152" t="s">
        <v>499</v>
      </c>
      <c r="I202" s="152" t="s">
        <v>516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hidden="1" customHeight="1" x14ac:dyDescent="0.3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514</v>
      </c>
      <c r="F203" s="152">
        <v>25205</v>
      </c>
      <c r="G203" s="152"/>
      <c r="H203" s="152" t="s">
        <v>499</v>
      </c>
      <c r="I203" s="152" t="s">
        <v>517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hidden="1" customHeight="1" x14ac:dyDescent="0.3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514</v>
      </c>
      <c r="F204" s="152">
        <v>25206</v>
      </c>
      <c r="G204" s="152"/>
      <c r="H204" s="152" t="s">
        <v>499</v>
      </c>
      <c r="I204" s="152" t="s">
        <v>518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hidden="1" customHeight="1" x14ac:dyDescent="0.3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520</v>
      </c>
      <c r="F205" s="152">
        <v>25207</v>
      </c>
      <c r="G205" s="152"/>
      <c r="H205" s="152" t="s">
        <v>499</v>
      </c>
      <c r="I205" s="152" t="s">
        <v>521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hidden="1" customHeight="1" x14ac:dyDescent="0.3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520</v>
      </c>
      <c r="F206" s="152">
        <v>25208</v>
      </c>
      <c r="G206" s="152"/>
      <c r="H206" s="152" t="s">
        <v>499</v>
      </c>
      <c r="I206" s="152" t="s">
        <v>523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hidden="1" customHeight="1" x14ac:dyDescent="0.3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520</v>
      </c>
      <c r="F207" s="152">
        <v>25209</v>
      </c>
      <c r="G207" s="152"/>
      <c r="H207" s="152" t="s">
        <v>499</v>
      </c>
      <c r="I207" s="152" t="s">
        <v>524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hidden="1" customHeight="1" x14ac:dyDescent="0.3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520</v>
      </c>
      <c r="F208" s="152">
        <v>25210</v>
      </c>
      <c r="G208" s="152"/>
      <c r="H208" s="152" t="s">
        <v>499</v>
      </c>
      <c r="I208" s="152" t="s">
        <v>522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hidden="1" customHeight="1" x14ac:dyDescent="0.3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525</v>
      </c>
      <c r="F209" s="152">
        <v>25211</v>
      </c>
      <c r="G209" s="152"/>
      <c r="H209" s="152" t="s">
        <v>499</v>
      </c>
      <c r="I209" s="152" t="s">
        <v>526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hidden="1" customHeight="1" x14ac:dyDescent="0.3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525</v>
      </c>
      <c r="F210" s="152">
        <v>25212</v>
      </c>
      <c r="G210" s="152"/>
      <c r="H210" s="152" t="s">
        <v>499</v>
      </c>
      <c r="I210" s="152" t="s">
        <v>527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hidden="1" customHeight="1" x14ac:dyDescent="0.3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528</v>
      </c>
      <c r="F211" s="152">
        <v>25213</v>
      </c>
      <c r="G211" s="152"/>
      <c r="H211" s="152" t="s">
        <v>499</v>
      </c>
      <c r="I211" s="152" t="s">
        <v>529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hidden="1" customHeight="1" x14ac:dyDescent="0.3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528</v>
      </c>
      <c r="F212" s="152">
        <v>25214</v>
      </c>
      <c r="G212" s="152"/>
      <c r="H212" s="152" t="s">
        <v>499</v>
      </c>
      <c r="I212" s="152" t="s">
        <v>531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hidden="1" customHeight="1" x14ac:dyDescent="0.3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528</v>
      </c>
      <c r="F213" s="152">
        <v>25215</v>
      </c>
      <c r="G213" s="152"/>
      <c r="H213" s="152" t="s">
        <v>499</v>
      </c>
      <c r="I213" s="152" t="s">
        <v>530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hidden="1" customHeight="1" x14ac:dyDescent="0.3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532</v>
      </c>
      <c r="F214" s="152">
        <v>25216</v>
      </c>
      <c r="G214" s="152"/>
      <c r="H214" s="152" t="s">
        <v>499</v>
      </c>
      <c r="I214" s="152" t="s">
        <v>533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hidden="1" customHeight="1" x14ac:dyDescent="0.3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532</v>
      </c>
      <c r="F215" s="152">
        <v>25217</v>
      </c>
      <c r="G215" s="152"/>
      <c r="H215" s="152" t="s">
        <v>499</v>
      </c>
      <c r="I215" s="152" t="s">
        <v>534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hidden="1" customHeight="1" x14ac:dyDescent="0.3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546</v>
      </c>
      <c r="F216" s="166">
        <v>25218</v>
      </c>
      <c r="G216" s="166"/>
      <c r="H216" s="166" t="s">
        <v>545</v>
      </c>
      <c r="I216" s="152" t="s">
        <v>547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hidden="1" customHeight="1" x14ac:dyDescent="0.3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546</v>
      </c>
      <c r="F217" s="169">
        <v>25219</v>
      </c>
      <c r="G217" s="169"/>
      <c r="H217" s="169" t="s">
        <v>545</v>
      </c>
      <c r="I217" s="173" t="s">
        <v>548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hidden="1" customHeight="1" x14ac:dyDescent="0.3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549</v>
      </c>
      <c r="F218" s="152">
        <v>25220</v>
      </c>
      <c r="G218" s="152"/>
      <c r="H218" s="152" t="s">
        <v>545</v>
      </c>
      <c r="I218" s="152" t="s">
        <v>550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hidden="1" customHeight="1" x14ac:dyDescent="0.3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549</v>
      </c>
      <c r="F219" s="152">
        <v>25221</v>
      </c>
      <c r="G219" s="152"/>
      <c r="H219" s="152" t="s">
        <v>545</v>
      </c>
      <c r="I219" s="152" t="s">
        <v>553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hidden="1" customHeight="1" x14ac:dyDescent="0.3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549</v>
      </c>
      <c r="F220" s="152">
        <v>25222</v>
      </c>
      <c r="G220" s="152"/>
      <c r="H220" s="152" t="s">
        <v>545</v>
      </c>
      <c r="I220" s="152" t="s">
        <v>554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hidden="1" customHeight="1" x14ac:dyDescent="0.3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549</v>
      </c>
      <c r="F221" s="152">
        <v>25223</v>
      </c>
      <c r="G221" s="152"/>
      <c r="H221" s="152" t="s">
        <v>545</v>
      </c>
      <c r="I221" s="152" t="s">
        <v>551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hidden="1" customHeight="1" x14ac:dyDescent="0.3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549</v>
      </c>
      <c r="F222" s="152">
        <v>25224</v>
      </c>
      <c r="G222" s="152"/>
      <c r="H222" s="152" t="s">
        <v>545</v>
      </c>
      <c r="I222" s="152" t="s">
        <v>552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hidden="1" customHeight="1" x14ac:dyDescent="0.3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555</v>
      </c>
      <c r="F223" s="152">
        <v>25225</v>
      </c>
      <c r="G223" s="152"/>
      <c r="H223" s="152" t="s">
        <v>545</v>
      </c>
      <c r="I223" s="152" t="s">
        <v>556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hidden="1" customHeight="1" x14ac:dyDescent="0.3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555</v>
      </c>
      <c r="F224" s="152">
        <v>25226</v>
      </c>
      <c r="G224" s="152"/>
      <c r="H224" s="152" t="s">
        <v>545</v>
      </c>
      <c r="I224" s="152" t="s">
        <v>557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hidden="1" customHeight="1" x14ac:dyDescent="0.3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555</v>
      </c>
      <c r="F225" s="152">
        <v>25227</v>
      </c>
      <c r="G225" s="152"/>
      <c r="H225" s="152" t="s">
        <v>545</v>
      </c>
      <c r="I225" s="152" t="s">
        <v>558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hidden="1" customHeight="1" x14ac:dyDescent="0.3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559</v>
      </c>
      <c r="F226" s="152">
        <v>25228</v>
      </c>
      <c r="G226" s="152"/>
      <c r="H226" s="152" t="s">
        <v>545</v>
      </c>
      <c r="I226" s="152" t="s">
        <v>560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hidden="1" customHeight="1" x14ac:dyDescent="0.3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559</v>
      </c>
      <c r="F227" s="152">
        <v>25229</v>
      </c>
      <c r="G227" s="152"/>
      <c r="H227" s="152" t="s">
        <v>545</v>
      </c>
      <c r="I227" s="152" t="s">
        <v>561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hidden="1" customHeight="1" x14ac:dyDescent="0.3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562</v>
      </c>
      <c r="F228" s="152">
        <v>25230</v>
      </c>
      <c r="G228" s="152"/>
      <c r="H228" s="152" t="s">
        <v>545</v>
      </c>
      <c r="I228" s="152" t="s">
        <v>563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hidden="1" customHeight="1" x14ac:dyDescent="0.3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562</v>
      </c>
      <c r="F229" s="152">
        <v>25231</v>
      </c>
      <c r="G229" s="152"/>
      <c r="H229" s="152" t="s">
        <v>545</v>
      </c>
      <c r="I229" s="152" t="s">
        <v>564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hidden="1" customHeight="1" x14ac:dyDescent="0.3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565</v>
      </c>
      <c r="F230" s="152">
        <v>25232</v>
      </c>
      <c r="G230" s="152"/>
      <c r="H230" s="152" t="s">
        <v>545</v>
      </c>
      <c r="I230" s="152" t="s">
        <v>566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hidden="1" customHeight="1" x14ac:dyDescent="0.3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565</v>
      </c>
      <c r="F231" s="152">
        <v>25233</v>
      </c>
      <c r="G231" s="152"/>
      <c r="H231" s="152" t="s">
        <v>545</v>
      </c>
      <c r="I231" s="152" t="s">
        <v>567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hidden="1" customHeight="1" x14ac:dyDescent="0.3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565</v>
      </c>
      <c r="F232" s="152">
        <v>25234</v>
      </c>
      <c r="G232" s="152"/>
      <c r="H232" s="152" t="s">
        <v>545</v>
      </c>
      <c r="I232" s="152" t="s">
        <v>568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hidden="1" customHeight="1" x14ac:dyDescent="0.3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565</v>
      </c>
      <c r="F233" s="152">
        <v>25235</v>
      </c>
      <c r="G233" s="152"/>
      <c r="H233" s="152" t="s">
        <v>545</v>
      </c>
      <c r="I233" s="152" t="s">
        <v>569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hidden="1" customHeight="1" x14ac:dyDescent="0.3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570</v>
      </c>
      <c r="F234" s="152">
        <v>25236</v>
      </c>
      <c r="G234" s="152"/>
      <c r="H234" s="152" t="s">
        <v>545</v>
      </c>
      <c r="I234" s="152" t="s">
        <v>571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hidden="1" customHeight="1" x14ac:dyDescent="0.3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570</v>
      </c>
      <c r="F235" s="152">
        <v>25237</v>
      </c>
      <c r="G235" s="152"/>
      <c r="H235" s="152" t="s">
        <v>545</v>
      </c>
      <c r="I235" s="152" t="s">
        <v>572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hidden="1" customHeight="1" x14ac:dyDescent="0.3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570</v>
      </c>
      <c r="F236" s="152">
        <v>25238</v>
      </c>
      <c r="G236" s="152"/>
      <c r="H236" s="152" t="s">
        <v>545</v>
      </c>
      <c r="I236" s="152" t="s">
        <v>573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hidden="1" customHeight="1" x14ac:dyDescent="0.3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574</v>
      </c>
      <c r="F237" s="152">
        <v>25239</v>
      </c>
      <c r="G237" s="152"/>
      <c r="H237" s="152" t="s">
        <v>545</v>
      </c>
      <c r="I237" s="152" t="s">
        <v>575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hidden="1" customHeight="1" x14ac:dyDescent="0.3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574</v>
      </c>
      <c r="F238" s="152">
        <v>25240</v>
      </c>
      <c r="G238" s="152"/>
      <c r="H238" s="152" t="s">
        <v>545</v>
      </c>
      <c r="I238" s="152" t="s">
        <v>576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hidden="1" customHeight="1" x14ac:dyDescent="0.3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577</v>
      </c>
      <c r="F239" s="152">
        <v>25241</v>
      </c>
      <c r="G239" s="152"/>
      <c r="H239" s="152" t="s">
        <v>545</v>
      </c>
      <c r="I239" s="152" t="s">
        <v>578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hidden="1" customHeight="1" x14ac:dyDescent="0.3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577</v>
      </c>
      <c r="F240" s="152">
        <v>25242</v>
      </c>
      <c r="G240" s="152"/>
      <c r="H240" s="152" t="s">
        <v>545</v>
      </c>
      <c r="I240" s="152" t="s">
        <v>584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hidden="1" customHeight="1" x14ac:dyDescent="0.3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577</v>
      </c>
      <c r="F241" s="152">
        <v>25243</v>
      </c>
      <c r="G241" s="152"/>
      <c r="H241" s="152" t="s">
        <v>545</v>
      </c>
      <c r="I241" s="152" t="s">
        <v>585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hidden="1" customHeight="1" x14ac:dyDescent="0.3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577</v>
      </c>
      <c r="F242" s="152">
        <v>25244</v>
      </c>
      <c r="G242" s="152"/>
      <c r="H242" s="152" t="s">
        <v>545</v>
      </c>
      <c r="I242" s="152" t="s">
        <v>582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hidden="1" customHeight="1" x14ac:dyDescent="0.3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577</v>
      </c>
      <c r="F243" s="152">
        <v>25245</v>
      </c>
      <c r="G243" s="152"/>
      <c r="H243" s="152" t="s">
        <v>545</v>
      </c>
      <c r="I243" s="152" t="s">
        <v>583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hidden="1" customHeight="1" x14ac:dyDescent="0.3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577</v>
      </c>
      <c r="F244" s="152">
        <v>25246</v>
      </c>
      <c r="G244" s="152"/>
      <c r="H244" s="152" t="s">
        <v>545</v>
      </c>
      <c r="I244" s="152" t="s">
        <v>586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hidden="1" customHeight="1" x14ac:dyDescent="0.3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577</v>
      </c>
      <c r="F245" s="152">
        <v>25247</v>
      </c>
      <c r="G245" s="152"/>
      <c r="H245" s="152" t="s">
        <v>545</v>
      </c>
      <c r="I245" s="152" t="s">
        <v>579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hidden="1" customHeight="1" x14ac:dyDescent="0.3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577</v>
      </c>
      <c r="F246" s="152">
        <v>25248</v>
      </c>
      <c r="G246" s="152"/>
      <c r="H246" s="152" t="s">
        <v>545</v>
      </c>
      <c r="I246" s="152" t="s">
        <v>580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hidden="1" customHeight="1" x14ac:dyDescent="0.3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577</v>
      </c>
      <c r="F247" s="152">
        <v>25249</v>
      </c>
      <c r="G247" s="152"/>
      <c r="H247" s="152" t="s">
        <v>545</v>
      </c>
      <c r="I247" s="152" t="s">
        <v>581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hidden="1" customHeight="1" x14ac:dyDescent="0.3">
      <c r="A248" s="157">
        <f t="shared" si="15"/>
        <v>25250</v>
      </c>
      <c r="B248" s="180" t="s">
        <v>889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864</v>
      </c>
      <c r="I248" s="127" t="s">
        <v>935</v>
      </c>
      <c r="J248" s="127">
        <v>1</v>
      </c>
      <c r="K248" s="128">
        <v>1</v>
      </c>
      <c r="L248" s="197" t="s">
        <v>155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hidden="1" customHeight="1" x14ac:dyDescent="0.3">
      <c r="A249" s="157">
        <f t="shared" si="15"/>
        <v>25251</v>
      </c>
      <c r="B249" s="180" t="s">
        <v>889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864</v>
      </c>
      <c r="I249" s="127" t="s">
        <v>936</v>
      </c>
      <c r="J249" s="127">
        <v>1</v>
      </c>
      <c r="K249" s="128">
        <v>1</v>
      </c>
      <c r="L249" s="197" t="s">
        <v>155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hidden="1" customHeight="1" x14ac:dyDescent="0.3">
      <c r="A250" s="157">
        <f t="shared" si="15"/>
        <v>25252</v>
      </c>
      <c r="B250" s="180" t="s">
        <v>889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864</v>
      </c>
      <c r="I250" s="127" t="s">
        <v>937</v>
      </c>
      <c r="J250" s="127">
        <v>1</v>
      </c>
      <c r="K250" s="128">
        <v>1</v>
      </c>
      <c r="L250" s="197" t="s">
        <v>155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hidden="1" customHeight="1" x14ac:dyDescent="0.3">
      <c r="A251" s="157">
        <f t="shared" si="15"/>
        <v>25253</v>
      </c>
      <c r="B251" s="180" t="s">
        <v>889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864</v>
      </c>
      <c r="I251" s="127" t="s">
        <v>938</v>
      </c>
      <c r="J251" s="127">
        <v>1</v>
      </c>
      <c r="K251" s="128">
        <v>1</v>
      </c>
      <c r="L251" s="197" t="s">
        <v>155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hidden="1" customHeight="1" x14ac:dyDescent="0.3">
      <c r="A252" s="157">
        <f t="shared" si="15"/>
        <v>25254</v>
      </c>
      <c r="B252" s="180" t="s">
        <v>889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864</v>
      </c>
      <c r="I252" s="127" t="s">
        <v>939</v>
      </c>
      <c r="J252" s="127">
        <v>1</v>
      </c>
      <c r="K252" s="128">
        <v>1</v>
      </c>
      <c r="L252" s="197" t="s">
        <v>155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hidden="1" customHeight="1" x14ac:dyDescent="0.3">
      <c r="A253" s="157">
        <f t="shared" si="15"/>
        <v>25255</v>
      </c>
      <c r="B253" s="180" t="s">
        <v>889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864</v>
      </c>
      <c r="I253" s="127" t="s">
        <v>940</v>
      </c>
      <c r="J253" s="127">
        <v>1</v>
      </c>
      <c r="K253" s="128">
        <v>1</v>
      </c>
      <c r="L253" s="197" t="s">
        <v>155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hidden="1" customHeight="1" x14ac:dyDescent="0.3">
      <c r="A254" s="157">
        <f t="shared" si="15"/>
        <v>25256</v>
      </c>
      <c r="B254" s="180" t="s">
        <v>889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864</v>
      </c>
      <c r="I254" s="127" t="s">
        <v>941</v>
      </c>
      <c r="J254" s="127">
        <v>1</v>
      </c>
      <c r="K254" s="128">
        <v>1</v>
      </c>
      <c r="L254" s="197" t="s">
        <v>155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hidden="1" customHeight="1" x14ac:dyDescent="0.3">
      <c r="A255" s="157">
        <f t="shared" si="15"/>
        <v>25257</v>
      </c>
      <c r="B255" s="180" t="s">
        <v>889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864</v>
      </c>
      <c r="I255" s="127" t="s">
        <v>942</v>
      </c>
      <c r="J255" s="127">
        <v>1</v>
      </c>
      <c r="K255" s="128">
        <v>1</v>
      </c>
      <c r="L255" s="197" t="s">
        <v>155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hidden="1" customHeight="1" x14ac:dyDescent="0.3">
      <c r="A256" s="157">
        <f t="shared" si="15"/>
        <v>25258</v>
      </c>
      <c r="B256" s="180" t="s">
        <v>889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865</v>
      </c>
      <c r="I256" s="127" t="s">
        <v>943</v>
      </c>
      <c r="J256" s="127">
        <v>1</v>
      </c>
      <c r="K256" s="128">
        <v>1</v>
      </c>
      <c r="L256" s="197" t="s">
        <v>155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hidden="1" customHeight="1" x14ac:dyDescent="0.3">
      <c r="A257" s="157">
        <f t="shared" si="15"/>
        <v>25259</v>
      </c>
      <c r="B257" s="180" t="s">
        <v>889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865</v>
      </c>
      <c r="I257" s="127" t="s">
        <v>939</v>
      </c>
      <c r="J257" s="127">
        <v>1</v>
      </c>
      <c r="K257" s="128">
        <v>1</v>
      </c>
      <c r="L257" s="197" t="s">
        <v>155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hidden="1" customHeight="1" x14ac:dyDescent="0.3">
      <c r="A258" s="157">
        <f t="shared" si="15"/>
        <v>25260</v>
      </c>
      <c r="B258" s="180" t="s">
        <v>889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865</v>
      </c>
      <c r="I258" s="127" t="s">
        <v>937</v>
      </c>
      <c r="J258" s="127">
        <v>1</v>
      </c>
      <c r="K258" s="128">
        <v>1</v>
      </c>
      <c r="L258" s="197" t="s">
        <v>155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hidden="1" customHeight="1" x14ac:dyDescent="0.3">
      <c r="A259" s="157">
        <f t="shared" ref="A259:A322" si="20">F259</f>
        <v>25261</v>
      </c>
      <c r="B259" s="180" t="s">
        <v>889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865</v>
      </c>
      <c r="I259" s="127" t="s">
        <v>942</v>
      </c>
      <c r="J259" s="127">
        <v>1</v>
      </c>
      <c r="K259" s="128">
        <v>1</v>
      </c>
      <c r="L259" s="197" t="s">
        <v>155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hidden="1" customHeight="1" x14ac:dyDescent="0.3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346</v>
      </c>
      <c r="F260" s="152">
        <v>25262</v>
      </c>
      <c r="G260" s="152"/>
      <c r="H260" s="152" t="s">
        <v>341</v>
      </c>
      <c r="I260" s="152" t="s">
        <v>347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hidden="1" customHeight="1" x14ac:dyDescent="0.3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346</v>
      </c>
      <c r="F261" s="152">
        <v>25263</v>
      </c>
      <c r="G261" s="152"/>
      <c r="H261" s="152" t="s">
        <v>341</v>
      </c>
      <c r="I261" s="152" t="s">
        <v>348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hidden="1" customHeight="1" x14ac:dyDescent="0.3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349</v>
      </c>
      <c r="F262" s="152">
        <v>25264</v>
      </c>
      <c r="G262" s="152"/>
      <c r="H262" s="152" t="s">
        <v>341</v>
      </c>
      <c r="I262" s="152" t="s">
        <v>350</v>
      </c>
      <c r="J262" s="152">
        <v>4</v>
      </c>
      <c r="K262" s="153">
        <v>1.3</v>
      </c>
      <c r="L262" s="197" t="s">
        <v>277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hidden="1" customHeight="1" x14ac:dyDescent="0.3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351</v>
      </c>
      <c r="F263" s="152">
        <v>25265</v>
      </c>
      <c r="G263" s="152"/>
      <c r="H263" s="152" t="s">
        <v>341</v>
      </c>
      <c r="I263" s="152" t="s">
        <v>352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hidden="1" customHeight="1" x14ac:dyDescent="0.3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360</v>
      </c>
      <c r="F264" s="152">
        <v>25266</v>
      </c>
      <c r="G264" s="152"/>
      <c r="H264" s="152" t="s">
        <v>341</v>
      </c>
      <c r="I264" s="152" t="s">
        <v>361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hidden="1" customHeight="1" x14ac:dyDescent="0.3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360</v>
      </c>
      <c r="F265" s="152">
        <v>25267</v>
      </c>
      <c r="G265" s="152"/>
      <c r="H265" s="152" t="s">
        <v>341</v>
      </c>
      <c r="I265" s="173" t="s">
        <v>362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hidden="1" customHeight="1" x14ac:dyDescent="0.3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360</v>
      </c>
      <c r="F266" s="152">
        <v>25268</v>
      </c>
      <c r="G266" s="152"/>
      <c r="H266" s="152" t="s">
        <v>341</v>
      </c>
      <c r="I266" s="152" t="s">
        <v>363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hidden="1" customHeight="1" x14ac:dyDescent="0.3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360</v>
      </c>
      <c r="F267" s="152">
        <v>25269</v>
      </c>
      <c r="G267" s="152"/>
      <c r="H267" s="152" t="s">
        <v>341</v>
      </c>
      <c r="I267" s="152" t="s">
        <v>364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hidden="1" customHeight="1" x14ac:dyDescent="0.3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360</v>
      </c>
      <c r="F268" s="152">
        <v>25270</v>
      </c>
      <c r="G268" s="152"/>
      <c r="H268" s="152" t="s">
        <v>341</v>
      </c>
      <c r="I268" s="152" t="s">
        <v>365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hidden="1" customHeight="1" x14ac:dyDescent="0.3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360</v>
      </c>
      <c r="F269" s="152">
        <v>25271</v>
      </c>
      <c r="G269" s="152"/>
      <c r="H269" s="152" t="s">
        <v>341</v>
      </c>
      <c r="I269" s="152" t="s">
        <v>366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hidden="1" customHeight="1" x14ac:dyDescent="0.3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360</v>
      </c>
      <c r="F270" s="152">
        <v>25272</v>
      </c>
      <c r="G270" s="152"/>
      <c r="H270" s="152" t="s">
        <v>341</v>
      </c>
      <c r="I270" s="152" t="s">
        <v>367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hidden="1" customHeight="1" x14ac:dyDescent="0.3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360</v>
      </c>
      <c r="F271" s="152">
        <v>25273</v>
      </c>
      <c r="G271" s="152"/>
      <c r="H271" s="152" t="s">
        <v>341</v>
      </c>
      <c r="I271" s="152" t="s">
        <v>368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hidden="1" customHeight="1" x14ac:dyDescent="0.3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360</v>
      </c>
      <c r="F272" s="152">
        <v>25274</v>
      </c>
      <c r="G272" s="152"/>
      <c r="H272" s="152" t="s">
        <v>341</v>
      </c>
      <c r="I272" s="152" t="s">
        <v>369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hidden="1" customHeight="1" x14ac:dyDescent="0.3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370</v>
      </c>
      <c r="F273" s="152">
        <v>25275</v>
      </c>
      <c r="G273" s="152"/>
      <c r="H273" s="152" t="s">
        <v>341</v>
      </c>
      <c r="I273" s="152" t="s">
        <v>371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hidden="1" customHeight="1" x14ac:dyDescent="0.3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370</v>
      </c>
      <c r="F274" s="152">
        <v>25276</v>
      </c>
      <c r="G274" s="152"/>
      <c r="H274" s="152" t="s">
        <v>341</v>
      </c>
      <c r="I274" s="152" t="s">
        <v>372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hidden="1" customHeight="1" x14ac:dyDescent="0.3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370</v>
      </c>
      <c r="F275" s="152">
        <v>25277</v>
      </c>
      <c r="G275" s="152"/>
      <c r="H275" s="152" t="s">
        <v>341</v>
      </c>
      <c r="I275" s="152" t="s">
        <v>373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hidden="1" customHeight="1" x14ac:dyDescent="0.3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374</v>
      </c>
      <c r="F276" s="152">
        <v>25278</v>
      </c>
      <c r="G276" s="152"/>
      <c r="H276" s="152" t="s">
        <v>341</v>
      </c>
      <c r="I276" s="152" t="s">
        <v>375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hidden="1" customHeight="1" x14ac:dyDescent="0.3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374</v>
      </c>
      <c r="F277" s="152">
        <v>25279</v>
      </c>
      <c r="G277" s="152"/>
      <c r="H277" s="152" t="s">
        <v>341</v>
      </c>
      <c r="I277" s="152" t="s">
        <v>376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hidden="1" customHeight="1" x14ac:dyDescent="0.3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377</v>
      </c>
      <c r="F278" s="152">
        <v>25280</v>
      </c>
      <c r="G278" s="152"/>
      <c r="H278" s="152" t="s">
        <v>341</v>
      </c>
      <c r="I278" s="152" t="s">
        <v>378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hidden="1" customHeight="1" x14ac:dyDescent="0.3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377</v>
      </c>
      <c r="F279" s="152">
        <v>25281</v>
      </c>
      <c r="G279" s="152"/>
      <c r="H279" s="152" t="s">
        <v>341</v>
      </c>
      <c r="I279" s="152" t="s">
        <v>380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hidden="1" customHeight="1" x14ac:dyDescent="0.3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377</v>
      </c>
      <c r="F280" s="152">
        <v>25282</v>
      </c>
      <c r="G280" s="152"/>
      <c r="H280" s="152" t="s">
        <v>341</v>
      </c>
      <c r="I280" s="152" t="s">
        <v>382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hidden="1" customHeight="1" x14ac:dyDescent="0.3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377</v>
      </c>
      <c r="F281" s="152">
        <v>25284</v>
      </c>
      <c r="G281" s="152"/>
      <c r="H281" s="152" t="s">
        <v>341</v>
      </c>
      <c r="I281" s="152" t="s">
        <v>381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hidden="1" customHeight="1" x14ac:dyDescent="0.3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377</v>
      </c>
      <c r="F282" s="152">
        <v>25285</v>
      </c>
      <c r="G282" s="152"/>
      <c r="H282" s="152" t="s">
        <v>341</v>
      </c>
      <c r="I282" s="152" t="s">
        <v>379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hidden="1" customHeight="1" x14ac:dyDescent="0.3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391</v>
      </c>
      <c r="F283" s="152">
        <v>25286</v>
      </c>
      <c r="G283" s="152"/>
      <c r="H283" s="152" t="s">
        <v>341</v>
      </c>
      <c r="I283" s="152" t="s">
        <v>392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hidden="1" customHeight="1" x14ac:dyDescent="0.3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391</v>
      </c>
      <c r="F284" s="152">
        <v>25287</v>
      </c>
      <c r="G284" s="152"/>
      <c r="H284" s="152" t="s">
        <v>341</v>
      </c>
      <c r="I284" s="152" t="s">
        <v>393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hidden="1" customHeight="1" x14ac:dyDescent="0.3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391</v>
      </c>
      <c r="F285" s="152">
        <v>25288</v>
      </c>
      <c r="G285" s="152"/>
      <c r="H285" s="152" t="s">
        <v>341</v>
      </c>
      <c r="I285" s="152" t="s">
        <v>394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hidden="1" customHeight="1" x14ac:dyDescent="0.3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391</v>
      </c>
      <c r="F286" s="152">
        <v>25289</v>
      </c>
      <c r="G286" s="152"/>
      <c r="H286" s="152" t="s">
        <v>341</v>
      </c>
      <c r="I286" s="152" t="s">
        <v>395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hidden="1" customHeight="1" x14ac:dyDescent="0.3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391</v>
      </c>
      <c r="F287" s="152">
        <v>25290</v>
      </c>
      <c r="G287" s="152"/>
      <c r="H287" s="152" t="s">
        <v>341</v>
      </c>
      <c r="I287" s="152" t="s">
        <v>397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hidden="1" customHeight="1" x14ac:dyDescent="0.3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391</v>
      </c>
      <c r="F288" s="152">
        <v>25291</v>
      </c>
      <c r="G288" s="152"/>
      <c r="H288" s="152" t="s">
        <v>341</v>
      </c>
      <c r="I288" s="152" t="s">
        <v>398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hidden="1" customHeight="1" x14ac:dyDescent="0.3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391</v>
      </c>
      <c r="F289" s="152">
        <v>25292</v>
      </c>
      <c r="G289" s="152"/>
      <c r="H289" s="152" t="s">
        <v>341</v>
      </c>
      <c r="I289" s="152" t="s">
        <v>399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hidden="1" customHeight="1" x14ac:dyDescent="0.3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391</v>
      </c>
      <c r="F290" s="152">
        <v>25293</v>
      </c>
      <c r="G290" s="152"/>
      <c r="H290" s="152" t="s">
        <v>341</v>
      </c>
      <c r="I290" s="152" t="s">
        <v>400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hidden="1" customHeight="1" x14ac:dyDescent="0.3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391</v>
      </c>
      <c r="F291" s="152">
        <v>25294</v>
      </c>
      <c r="G291" s="152"/>
      <c r="H291" s="152" t="s">
        <v>341</v>
      </c>
      <c r="I291" s="152" t="s">
        <v>396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hidden="1" customHeight="1" x14ac:dyDescent="0.3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391</v>
      </c>
      <c r="F292" s="152">
        <v>25295</v>
      </c>
      <c r="G292" s="152"/>
      <c r="H292" s="152" t="s">
        <v>341</v>
      </c>
      <c r="I292" s="152" t="s">
        <v>401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hidden="1" customHeight="1" x14ac:dyDescent="0.3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402</v>
      </c>
      <c r="F293" s="152">
        <v>25296</v>
      </c>
      <c r="G293" s="152"/>
      <c r="H293" s="152" t="s">
        <v>341</v>
      </c>
      <c r="I293" s="152" t="s">
        <v>403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hidden="1" customHeight="1" x14ac:dyDescent="0.3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402</v>
      </c>
      <c r="F294" s="152">
        <v>25297</v>
      </c>
      <c r="G294" s="152"/>
      <c r="H294" s="152" t="s">
        <v>341</v>
      </c>
      <c r="I294" s="152" t="s">
        <v>404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hidden="1" customHeight="1" x14ac:dyDescent="0.3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408</v>
      </c>
      <c r="F295" s="152">
        <v>25298</v>
      </c>
      <c r="G295" s="152"/>
      <c r="H295" s="152" t="s">
        <v>341</v>
      </c>
      <c r="I295" s="152" t="s">
        <v>409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hidden="1" customHeight="1" x14ac:dyDescent="0.3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408</v>
      </c>
      <c r="F296" s="152">
        <v>25299</v>
      </c>
      <c r="G296" s="152"/>
      <c r="H296" s="152" t="s">
        <v>341</v>
      </c>
      <c r="I296" s="152" t="s">
        <v>411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hidden="1" customHeight="1" x14ac:dyDescent="0.3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408</v>
      </c>
      <c r="F297" s="152">
        <v>25300</v>
      </c>
      <c r="G297" s="152"/>
      <c r="H297" s="152" t="s">
        <v>341</v>
      </c>
      <c r="I297" s="152" t="s">
        <v>412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hidden="1" customHeight="1" x14ac:dyDescent="0.3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408</v>
      </c>
      <c r="F298" s="152">
        <v>25301</v>
      </c>
      <c r="G298" s="152"/>
      <c r="H298" s="152" t="s">
        <v>341</v>
      </c>
      <c r="I298" s="152" t="s">
        <v>410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hidden="1" customHeight="1" x14ac:dyDescent="0.3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408</v>
      </c>
      <c r="F299" s="152">
        <v>25302</v>
      </c>
      <c r="G299" s="152"/>
      <c r="H299" s="152" t="s">
        <v>341</v>
      </c>
      <c r="I299" s="152" t="s">
        <v>413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hidden="1" customHeight="1" x14ac:dyDescent="0.3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415</v>
      </c>
      <c r="F300" s="152">
        <v>25303</v>
      </c>
      <c r="G300" s="152"/>
      <c r="H300" s="152" t="s">
        <v>341</v>
      </c>
      <c r="I300" s="152" t="s">
        <v>416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hidden="1" customHeight="1" x14ac:dyDescent="0.3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417</v>
      </c>
      <c r="F301" s="152">
        <v>25304</v>
      </c>
      <c r="G301" s="152"/>
      <c r="H301" s="152" t="s">
        <v>341</v>
      </c>
      <c r="I301" s="152" t="s">
        <v>418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hidden="1" customHeight="1" x14ac:dyDescent="0.3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417</v>
      </c>
      <c r="F302" s="152">
        <v>25305</v>
      </c>
      <c r="G302" s="152"/>
      <c r="H302" s="152" t="s">
        <v>341</v>
      </c>
      <c r="I302" s="152" t="s">
        <v>422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hidden="1" customHeight="1" x14ac:dyDescent="0.3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417</v>
      </c>
      <c r="F303" s="152">
        <v>25306</v>
      </c>
      <c r="G303" s="152"/>
      <c r="H303" s="152" t="s">
        <v>341</v>
      </c>
      <c r="I303" s="152" t="s">
        <v>423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hidden="1" customHeight="1" x14ac:dyDescent="0.3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417</v>
      </c>
      <c r="F304" s="152">
        <v>25307</v>
      </c>
      <c r="G304" s="152"/>
      <c r="H304" s="152" t="s">
        <v>341</v>
      </c>
      <c r="I304" s="152" t="s">
        <v>424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hidden="1" customHeight="1" x14ac:dyDescent="0.3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417</v>
      </c>
      <c r="F305" s="152">
        <v>25308</v>
      </c>
      <c r="G305" s="152"/>
      <c r="H305" s="152" t="s">
        <v>341</v>
      </c>
      <c r="I305" s="152" t="s">
        <v>425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hidden="1" customHeight="1" x14ac:dyDescent="0.3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417</v>
      </c>
      <c r="F306" s="152">
        <v>25309</v>
      </c>
      <c r="G306" s="152"/>
      <c r="H306" s="152" t="s">
        <v>341</v>
      </c>
      <c r="I306" s="152" t="s">
        <v>419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hidden="1" customHeight="1" x14ac:dyDescent="0.3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417</v>
      </c>
      <c r="F307" s="152">
        <v>25310</v>
      </c>
      <c r="G307" s="152"/>
      <c r="H307" s="152" t="s">
        <v>341</v>
      </c>
      <c r="I307" s="152" t="s">
        <v>420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hidden="1" customHeight="1" x14ac:dyDescent="0.3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417</v>
      </c>
      <c r="F308" s="166">
        <v>25311</v>
      </c>
      <c r="G308" s="166"/>
      <c r="H308" s="166" t="s">
        <v>341</v>
      </c>
      <c r="I308" s="166" t="s">
        <v>421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hidden="1" customHeight="1" x14ac:dyDescent="0.3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426</v>
      </c>
      <c r="F309" s="169">
        <v>25312</v>
      </c>
      <c r="G309" s="169"/>
      <c r="H309" s="169" t="s">
        <v>341</v>
      </c>
      <c r="I309" s="169" t="s">
        <v>427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hidden="1" customHeight="1" x14ac:dyDescent="0.3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426</v>
      </c>
      <c r="F310" s="169">
        <v>25313</v>
      </c>
      <c r="G310" s="169"/>
      <c r="H310" s="169" t="s">
        <v>341</v>
      </c>
      <c r="I310" s="169" t="s">
        <v>428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hidden="1" customHeight="1" x14ac:dyDescent="0.3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426</v>
      </c>
      <c r="F311" s="169">
        <v>25314</v>
      </c>
      <c r="G311" s="169"/>
      <c r="H311" s="169" t="s">
        <v>341</v>
      </c>
      <c r="I311" s="169" t="s">
        <v>429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hidden="1" customHeight="1" x14ac:dyDescent="0.3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426</v>
      </c>
      <c r="F312" s="169">
        <v>25315</v>
      </c>
      <c r="G312" s="169"/>
      <c r="H312" s="169" t="s">
        <v>341</v>
      </c>
      <c r="I312" s="169" t="s">
        <v>430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hidden="1" customHeight="1" x14ac:dyDescent="0.3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426</v>
      </c>
      <c r="F313" s="169">
        <v>25316</v>
      </c>
      <c r="G313" s="169"/>
      <c r="H313" s="169" t="s">
        <v>341</v>
      </c>
      <c r="I313" s="169" t="s">
        <v>431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hidden="1" customHeight="1" x14ac:dyDescent="0.3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432</v>
      </c>
      <c r="F314" s="169">
        <v>25317</v>
      </c>
      <c r="G314" s="169"/>
      <c r="H314" s="169" t="s">
        <v>341</v>
      </c>
      <c r="I314" s="169" t="s">
        <v>433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hidden="1" customHeight="1" x14ac:dyDescent="0.3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432</v>
      </c>
      <c r="F315" s="169">
        <v>25318</v>
      </c>
      <c r="G315" s="169"/>
      <c r="H315" s="169" t="s">
        <v>341</v>
      </c>
      <c r="I315" s="169" t="s">
        <v>434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hidden="1" customHeight="1" x14ac:dyDescent="0.3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432</v>
      </c>
      <c r="F316" s="169">
        <v>25319</v>
      </c>
      <c r="G316" s="169"/>
      <c r="H316" s="169" t="s">
        <v>341</v>
      </c>
      <c r="I316" s="169" t="s">
        <v>435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hidden="1" customHeight="1" x14ac:dyDescent="0.3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436</v>
      </c>
      <c r="F317" s="169">
        <v>25320</v>
      </c>
      <c r="G317" s="169"/>
      <c r="H317" s="169" t="s">
        <v>341</v>
      </c>
      <c r="I317" s="169" t="s">
        <v>437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hidden="1" customHeight="1" x14ac:dyDescent="0.3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436</v>
      </c>
      <c r="F318" s="169">
        <v>25321</v>
      </c>
      <c r="G318" s="169"/>
      <c r="H318" s="169" t="s">
        <v>341</v>
      </c>
      <c r="I318" s="169" t="s">
        <v>440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hidden="1" customHeight="1" x14ac:dyDescent="0.3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436</v>
      </c>
      <c r="F319" s="169">
        <v>25322</v>
      </c>
      <c r="G319" s="169"/>
      <c r="H319" s="169" t="s">
        <v>341</v>
      </c>
      <c r="I319" s="169" t="s">
        <v>441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hidden="1" customHeight="1" x14ac:dyDescent="0.3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436</v>
      </c>
      <c r="F320" s="169">
        <v>25323</v>
      </c>
      <c r="G320" s="169"/>
      <c r="H320" s="169" t="s">
        <v>341</v>
      </c>
      <c r="I320" s="169" t="s">
        <v>438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hidden="1" customHeight="1" x14ac:dyDescent="0.3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436</v>
      </c>
      <c r="F321" s="169">
        <v>25324</v>
      </c>
      <c r="G321" s="169"/>
      <c r="H321" s="169" t="s">
        <v>341</v>
      </c>
      <c r="I321" s="169" t="s">
        <v>439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hidden="1" customHeight="1" x14ac:dyDescent="0.3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342</v>
      </c>
      <c r="F322" s="152">
        <v>25331</v>
      </c>
      <c r="G322" s="152"/>
      <c r="H322" s="152" t="s">
        <v>341</v>
      </c>
      <c r="I322" s="152" t="s">
        <v>343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hidden="1" customHeight="1" x14ac:dyDescent="0.3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342</v>
      </c>
      <c r="F323" s="152">
        <v>25332</v>
      </c>
      <c r="G323" s="152"/>
      <c r="H323" s="152" t="s">
        <v>341</v>
      </c>
      <c r="I323" s="152" t="s">
        <v>344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hidden="1" customHeight="1" x14ac:dyDescent="0.3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342</v>
      </c>
      <c r="F324" s="152">
        <v>25333</v>
      </c>
      <c r="G324" s="152"/>
      <c r="H324" s="152" t="s">
        <v>341</v>
      </c>
      <c r="I324" s="152" t="s">
        <v>345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hidden="1" customHeight="1" x14ac:dyDescent="0.3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353</v>
      </c>
      <c r="F325" s="152">
        <v>25334</v>
      </c>
      <c r="G325" s="152"/>
      <c r="H325" s="152" t="s">
        <v>341</v>
      </c>
      <c r="I325" s="152" t="s">
        <v>354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hidden="1" customHeight="1" x14ac:dyDescent="0.3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355</v>
      </c>
      <c r="F326" s="152">
        <v>25335</v>
      </c>
      <c r="G326" s="152"/>
      <c r="H326" s="152" t="s">
        <v>341</v>
      </c>
      <c r="I326" s="152" t="s">
        <v>356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hidden="1" customHeight="1" x14ac:dyDescent="0.3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355</v>
      </c>
      <c r="F327" s="152">
        <v>25336</v>
      </c>
      <c r="G327" s="152"/>
      <c r="H327" s="152" t="s">
        <v>341</v>
      </c>
      <c r="I327" s="152" t="s">
        <v>357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hidden="1" customHeight="1" x14ac:dyDescent="0.3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355</v>
      </c>
      <c r="F328" s="152">
        <v>25337</v>
      </c>
      <c r="G328" s="152"/>
      <c r="H328" s="152" t="s">
        <v>341</v>
      </c>
      <c r="I328" s="152" t="s">
        <v>359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hidden="1" customHeight="1" x14ac:dyDescent="0.3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355</v>
      </c>
      <c r="F329" s="152">
        <v>25338</v>
      </c>
      <c r="G329" s="152"/>
      <c r="H329" s="152" t="s">
        <v>341</v>
      </c>
      <c r="I329" s="152" t="s">
        <v>358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hidden="1" customHeight="1" x14ac:dyDescent="0.3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383</v>
      </c>
      <c r="F330" s="152">
        <v>25339</v>
      </c>
      <c r="G330" s="152"/>
      <c r="H330" s="152" t="s">
        <v>341</v>
      </c>
      <c r="I330" s="152" t="s">
        <v>384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hidden="1" customHeight="1" x14ac:dyDescent="0.3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383</v>
      </c>
      <c r="F331" s="152">
        <v>25340</v>
      </c>
      <c r="G331" s="152"/>
      <c r="H331" s="152" t="s">
        <v>341</v>
      </c>
      <c r="I331" s="152" t="s">
        <v>385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hidden="1" customHeight="1" x14ac:dyDescent="0.3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383</v>
      </c>
      <c r="F332" s="152">
        <v>25341</v>
      </c>
      <c r="G332" s="152"/>
      <c r="H332" s="152" t="s">
        <v>341</v>
      </c>
      <c r="I332" s="152" t="s">
        <v>386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hidden="1" customHeight="1" x14ac:dyDescent="0.3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383</v>
      </c>
      <c r="F333" s="152">
        <v>25342</v>
      </c>
      <c r="G333" s="152"/>
      <c r="H333" s="152" t="s">
        <v>341</v>
      </c>
      <c r="I333" s="152" t="s">
        <v>387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hidden="1" customHeight="1" x14ac:dyDescent="0.3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388</v>
      </c>
      <c r="F334" s="152">
        <v>25343</v>
      </c>
      <c r="G334" s="152"/>
      <c r="H334" s="152" t="s">
        <v>341</v>
      </c>
      <c r="I334" s="152" t="s">
        <v>389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hidden="1" customHeight="1" x14ac:dyDescent="0.3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388</v>
      </c>
      <c r="F335" s="152">
        <v>25344</v>
      </c>
      <c r="G335" s="152"/>
      <c r="H335" s="152" t="s">
        <v>341</v>
      </c>
      <c r="I335" s="152" t="s">
        <v>390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hidden="1" customHeight="1" x14ac:dyDescent="0.3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405</v>
      </c>
      <c r="F336" s="152">
        <v>25345</v>
      </c>
      <c r="G336" s="152"/>
      <c r="H336" s="152" t="s">
        <v>341</v>
      </c>
      <c r="I336" s="152" t="s">
        <v>406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hidden="1" customHeight="1" x14ac:dyDescent="0.3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405</v>
      </c>
      <c r="F337" s="152">
        <v>25346</v>
      </c>
      <c r="G337" s="152"/>
      <c r="H337" s="152" t="s">
        <v>341</v>
      </c>
      <c r="I337" s="152" t="s">
        <v>407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hidden="1" customHeight="1" x14ac:dyDescent="0.3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442</v>
      </c>
      <c r="F338" s="152">
        <v>25347</v>
      </c>
      <c r="G338" s="152"/>
      <c r="H338" s="152" t="s">
        <v>341</v>
      </c>
      <c r="I338" s="152" t="s">
        <v>443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hidden="1" customHeight="1" x14ac:dyDescent="0.3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442</v>
      </c>
      <c r="F339" s="152">
        <v>25348</v>
      </c>
      <c r="G339" s="152"/>
      <c r="H339" s="152" t="s">
        <v>341</v>
      </c>
      <c r="I339" s="152" t="s">
        <v>444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hidden="1" customHeight="1" x14ac:dyDescent="0.3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442</v>
      </c>
      <c r="F340" s="152">
        <v>25349</v>
      </c>
      <c r="G340" s="152"/>
      <c r="H340" s="152" t="s">
        <v>341</v>
      </c>
      <c r="I340" s="152" t="s">
        <v>445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hidden="1" customHeight="1" x14ac:dyDescent="0.3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442</v>
      </c>
      <c r="F341" s="152">
        <v>25350</v>
      </c>
      <c r="G341" s="152"/>
      <c r="H341" s="152" t="s">
        <v>341</v>
      </c>
      <c r="I341" s="152" t="s">
        <v>446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hidden="1" customHeight="1" x14ac:dyDescent="0.3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764</v>
      </c>
      <c r="F342" s="152">
        <v>25351</v>
      </c>
      <c r="G342" s="152"/>
      <c r="H342" s="152" t="s">
        <v>763</v>
      </c>
      <c r="I342" s="152" t="s">
        <v>765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hidden="1" customHeight="1" x14ac:dyDescent="0.3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764</v>
      </c>
      <c r="F343" s="152">
        <v>25352</v>
      </c>
      <c r="G343" s="152"/>
      <c r="H343" s="152" t="s">
        <v>763</v>
      </c>
      <c r="I343" s="152" t="s">
        <v>766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hidden="1" customHeight="1" x14ac:dyDescent="0.3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764</v>
      </c>
      <c r="F344" s="152">
        <v>25353</v>
      </c>
      <c r="G344" s="152"/>
      <c r="H344" s="152" t="s">
        <v>763</v>
      </c>
      <c r="I344" s="152" t="s">
        <v>767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hidden="1" customHeight="1" x14ac:dyDescent="0.3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764</v>
      </c>
      <c r="F345" s="152">
        <v>25354</v>
      </c>
      <c r="G345" s="152"/>
      <c r="H345" s="152" t="s">
        <v>763</v>
      </c>
      <c r="I345" s="152" t="s">
        <v>768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hidden="1" customHeight="1" x14ac:dyDescent="0.3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769</v>
      </c>
      <c r="F346" s="152">
        <v>25355</v>
      </c>
      <c r="G346" s="152"/>
      <c r="H346" s="152" t="s">
        <v>763</v>
      </c>
      <c r="I346" s="152" t="s">
        <v>770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hidden="1" customHeight="1" x14ac:dyDescent="0.3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769</v>
      </c>
      <c r="F347" s="152">
        <v>25356</v>
      </c>
      <c r="G347" s="152"/>
      <c r="H347" s="152" t="s">
        <v>763</v>
      </c>
      <c r="I347" s="152" t="s">
        <v>772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hidden="1" customHeight="1" x14ac:dyDescent="0.3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769</v>
      </c>
      <c r="F348" s="152">
        <v>25357</v>
      </c>
      <c r="G348" s="152"/>
      <c r="H348" s="152" t="s">
        <v>763</v>
      </c>
      <c r="I348" s="152" t="s">
        <v>771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hidden="1" customHeight="1" x14ac:dyDescent="0.3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590</v>
      </c>
      <c r="F349" s="152">
        <v>25363</v>
      </c>
      <c r="G349" s="152"/>
      <c r="H349" s="152" t="s">
        <v>587</v>
      </c>
      <c r="I349" s="152" t="s">
        <v>591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hidden="1" customHeight="1" x14ac:dyDescent="0.3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592</v>
      </c>
      <c r="F350" s="152">
        <v>25364</v>
      </c>
      <c r="G350" s="152"/>
      <c r="H350" s="152" t="s">
        <v>587</v>
      </c>
      <c r="I350" s="152" t="s">
        <v>593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hidden="1" customHeight="1" x14ac:dyDescent="0.3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602</v>
      </c>
      <c r="F351" s="152">
        <v>25371</v>
      </c>
      <c r="G351" s="152"/>
      <c r="H351" s="152" t="s">
        <v>587</v>
      </c>
      <c r="I351" s="152" t="s">
        <v>603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hidden="1" customHeight="1" x14ac:dyDescent="0.3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602</v>
      </c>
      <c r="F352" s="152">
        <v>25372</v>
      </c>
      <c r="G352" s="152"/>
      <c r="H352" s="152" t="s">
        <v>587</v>
      </c>
      <c r="I352" s="152" t="s">
        <v>604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hidden="1" customHeight="1" x14ac:dyDescent="0.3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602</v>
      </c>
      <c r="F353" s="152">
        <v>25373</v>
      </c>
      <c r="G353" s="152"/>
      <c r="H353" s="152" t="s">
        <v>587</v>
      </c>
      <c r="I353" s="152" t="s">
        <v>605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hidden="1" customHeight="1" x14ac:dyDescent="0.3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606</v>
      </c>
      <c r="F354" s="174">
        <v>25374</v>
      </c>
      <c r="G354" s="174"/>
      <c r="H354" s="174" t="s">
        <v>587</v>
      </c>
      <c r="I354" s="174" t="s">
        <v>607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hidden="1" customHeight="1" x14ac:dyDescent="0.3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608</v>
      </c>
      <c r="F355" s="152">
        <v>25377</v>
      </c>
      <c r="G355" s="152"/>
      <c r="H355" s="152" t="s">
        <v>587</v>
      </c>
      <c r="I355" s="152" t="s">
        <v>609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hidden="1" customHeight="1" x14ac:dyDescent="0.3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608</v>
      </c>
      <c r="F356" s="152">
        <v>25378</v>
      </c>
      <c r="G356" s="152"/>
      <c r="H356" s="152" t="s">
        <v>587</v>
      </c>
      <c r="I356" s="152" t="s">
        <v>610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hidden="1" customHeight="1" x14ac:dyDescent="0.3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608</v>
      </c>
      <c r="F357" s="152">
        <v>25379</v>
      </c>
      <c r="G357" s="152"/>
      <c r="H357" s="152" t="s">
        <v>587</v>
      </c>
      <c r="I357" s="152" t="s">
        <v>611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hidden="1" customHeight="1" x14ac:dyDescent="0.3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612</v>
      </c>
      <c r="F358" s="152">
        <v>25380</v>
      </c>
      <c r="G358" s="152"/>
      <c r="H358" s="152" t="s">
        <v>587</v>
      </c>
      <c r="I358" s="152" t="s">
        <v>613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hidden="1" customHeight="1" x14ac:dyDescent="0.3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612</v>
      </c>
      <c r="F359" s="152">
        <v>25381</v>
      </c>
      <c r="G359" s="152"/>
      <c r="H359" s="152" t="s">
        <v>587</v>
      </c>
      <c r="I359" s="152" t="s">
        <v>615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hidden="1" customHeight="1" x14ac:dyDescent="0.3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612</v>
      </c>
      <c r="F360" s="152">
        <v>25382</v>
      </c>
      <c r="G360" s="152"/>
      <c r="H360" s="152" t="s">
        <v>587</v>
      </c>
      <c r="I360" s="152" t="s">
        <v>616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hidden="1" customHeight="1" x14ac:dyDescent="0.3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612</v>
      </c>
      <c r="F361" s="152">
        <v>25383</v>
      </c>
      <c r="G361" s="152"/>
      <c r="H361" s="152" t="s">
        <v>587</v>
      </c>
      <c r="I361" s="152" t="s">
        <v>614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hidden="1" customHeight="1" x14ac:dyDescent="0.3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617</v>
      </c>
      <c r="F362" s="152">
        <v>25384</v>
      </c>
      <c r="G362" s="152"/>
      <c r="H362" s="152" t="s">
        <v>587</v>
      </c>
      <c r="I362" s="152" t="s">
        <v>618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hidden="1" customHeight="1" x14ac:dyDescent="0.3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619</v>
      </c>
      <c r="F363" s="152">
        <v>25385</v>
      </c>
      <c r="G363" s="152"/>
      <c r="H363" s="152" t="s">
        <v>587</v>
      </c>
      <c r="I363" s="152" t="s">
        <v>620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hidden="1" customHeight="1" x14ac:dyDescent="0.3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621</v>
      </c>
      <c r="F364" s="152">
        <v>25388</v>
      </c>
      <c r="G364" s="152"/>
      <c r="H364" s="152" t="s">
        <v>587</v>
      </c>
      <c r="I364" s="152" t="s">
        <v>622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hidden="1" customHeight="1" x14ac:dyDescent="0.3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623</v>
      </c>
      <c r="F365" s="152">
        <v>25389</v>
      </c>
      <c r="G365" s="152"/>
      <c r="H365" s="152" t="s">
        <v>587</v>
      </c>
      <c r="I365" s="152" t="s">
        <v>624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hidden="1" customHeight="1" x14ac:dyDescent="0.3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594</v>
      </c>
      <c r="F366" s="152">
        <v>25393</v>
      </c>
      <c r="G366" s="152"/>
      <c r="H366" s="152" t="s">
        <v>587</v>
      </c>
      <c r="I366" s="152" t="s">
        <v>595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hidden="1" customHeight="1" x14ac:dyDescent="0.3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594</v>
      </c>
      <c r="F367" s="152">
        <v>25394</v>
      </c>
      <c r="G367" s="152"/>
      <c r="H367" s="152" t="s">
        <v>587</v>
      </c>
      <c r="I367" s="152" t="s">
        <v>596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hidden="1" customHeight="1" x14ac:dyDescent="0.3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594</v>
      </c>
      <c r="F368" s="152">
        <v>25395</v>
      </c>
      <c r="G368" s="152"/>
      <c r="H368" s="152" t="s">
        <v>587</v>
      </c>
      <c r="I368" s="152" t="s">
        <v>597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hidden="1" customHeight="1" x14ac:dyDescent="0.3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598</v>
      </c>
      <c r="F369" s="152">
        <v>25396</v>
      </c>
      <c r="G369" s="152"/>
      <c r="H369" s="152" t="s">
        <v>587</v>
      </c>
      <c r="I369" s="152" t="s">
        <v>599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hidden="1" customHeight="1" x14ac:dyDescent="0.3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598</v>
      </c>
      <c r="F370" s="152">
        <v>25397</v>
      </c>
      <c r="G370" s="152"/>
      <c r="H370" s="152" t="s">
        <v>587</v>
      </c>
      <c r="I370" s="152" t="s">
        <v>600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hidden="1" customHeight="1" x14ac:dyDescent="0.3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598</v>
      </c>
      <c r="F371" s="152">
        <v>25398</v>
      </c>
      <c r="G371" s="152"/>
      <c r="H371" s="152" t="s">
        <v>587</v>
      </c>
      <c r="I371" s="152" t="s">
        <v>601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hidden="1" customHeight="1" x14ac:dyDescent="0.3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724</v>
      </c>
      <c r="F372" s="152">
        <v>25399</v>
      </c>
      <c r="G372" s="152"/>
      <c r="H372" s="152" t="s">
        <v>723</v>
      </c>
      <c r="I372" s="152" t="s">
        <v>725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hidden="1" customHeight="1" x14ac:dyDescent="0.3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724</v>
      </c>
      <c r="F373" s="152">
        <v>25400</v>
      </c>
      <c r="G373" s="152"/>
      <c r="H373" s="152" t="s">
        <v>723</v>
      </c>
      <c r="I373" s="152" t="s">
        <v>727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hidden="1" customHeight="1" x14ac:dyDescent="0.3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724</v>
      </c>
      <c r="F374" s="152">
        <v>25401</v>
      </c>
      <c r="G374" s="152"/>
      <c r="H374" s="152" t="s">
        <v>723</v>
      </c>
      <c r="I374" s="152" t="s">
        <v>726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hidden="1" customHeight="1" x14ac:dyDescent="0.3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728</v>
      </c>
      <c r="F375" s="152">
        <v>25402</v>
      </c>
      <c r="G375" s="152"/>
      <c r="H375" s="152" t="s">
        <v>723</v>
      </c>
      <c r="I375" s="152" t="s">
        <v>729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hidden="1" customHeight="1" x14ac:dyDescent="0.3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730</v>
      </c>
      <c r="F376" s="152">
        <v>25403</v>
      </c>
      <c r="G376" s="152"/>
      <c r="H376" s="152" t="s">
        <v>723</v>
      </c>
      <c r="I376" s="152" t="s">
        <v>731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hidden="1" customHeight="1" x14ac:dyDescent="0.3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730</v>
      </c>
      <c r="F377" s="152">
        <v>25404</v>
      </c>
      <c r="G377" s="152"/>
      <c r="H377" s="152" t="s">
        <v>723</v>
      </c>
      <c r="I377" s="152" t="s">
        <v>732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hidden="1" customHeight="1" x14ac:dyDescent="0.3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733</v>
      </c>
      <c r="F378" s="152">
        <v>25405</v>
      </c>
      <c r="G378" s="152"/>
      <c r="H378" s="152" t="s">
        <v>723</v>
      </c>
      <c r="I378" s="152" t="s">
        <v>734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hidden="1" customHeight="1" x14ac:dyDescent="0.3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733</v>
      </c>
      <c r="F379" s="152">
        <v>25406</v>
      </c>
      <c r="G379" s="152"/>
      <c r="H379" s="152" t="s">
        <v>723</v>
      </c>
      <c r="I379" s="152" t="s">
        <v>735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hidden="1" customHeight="1" x14ac:dyDescent="0.3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706</v>
      </c>
      <c r="F380" s="152">
        <v>25407</v>
      </c>
      <c r="G380" s="152"/>
      <c r="H380" s="152" t="s">
        <v>705</v>
      </c>
      <c r="I380" s="152" t="s">
        <v>707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hidden="1" customHeight="1" x14ac:dyDescent="0.3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706</v>
      </c>
      <c r="F381" s="152">
        <v>25408</v>
      </c>
      <c r="G381" s="152"/>
      <c r="H381" s="152" t="s">
        <v>705</v>
      </c>
      <c r="I381" s="152" t="s">
        <v>708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hidden="1" customHeight="1" x14ac:dyDescent="0.3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709</v>
      </c>
      <c r="F382" s="152">
        <v>25409</v>
      </c>
      <c r="G382" s="152"/>
      <c r="H382" s="152" t="s">
        <v>705</v>
      </c>
      <c r="I382" s="152" t="s">
        <v>710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hidden="1" customHeight="1" x14ac:dyDescent="0.3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709</v>
      </c>
      <c r="F383" s="152">
        <v>25410</v>
      </c>
      <c r="G383" s="152"/>
      <c r="H383" s="152" t="s">
        <v>705</v>
      </c>
      <c r="I383" s="152" t="s">
        <v>711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hidden="1" customHeight="1" x14ac:dyDescent="0.3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712</v>
      </c>
      <c r="F384" s="152">
        <v>25411</v>
      </c>
      <c r="G384" s="152"/>
      <c r="H384" s="152" t="s">
        <v>705</v>
      </c>
      <c r="I384" s="152" t="s">
        <v>713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hidden="1" customHeight="1" x14ac:dyDescent="0.3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712</v>
      </c>
      <c r="F385" s="152">
        <v>25412</v>
      </c>
      <c r="G385" s="152"/>
      <c r="H385" s="152" t="s">
        <v>705</v>
      </c>
      <c r="I385" s="152" t="s">
        <v>714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hidden="1" customHeight="1" x14ac:dyDescent="0.3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712</v>
      </c>
      <c r="F386" s="152">
        <v>25413</v>
      </c>
      <c r="G386" s="152"/>
      <c r="H386" s="152" t="s">
        <v>705</v>
      </c>
      <c r="I386" s="152" t="s">
        <v>715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hidden="1" customHeight="1" x14ac:dyDescent="0.3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712</v>
      </c>
      <c r="F387" s="152">
        <v>25414</v>
      </c>
      <c r="G387" s="152"/>
      <c r="H387" s="152" t="s">
        <v>705</v>
      </c>
      <c r="I387" s="152" t="s">
        <v>716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hidden="1" customHeight="1" x14ac:dyDescent="0.3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712</v>
      </c>
      <c r="F388" s="152">
        <v>25415</v>
      </c>
      <c r="G388" s="152"/>
      <c r="H388" s="152" t="s">
        <v>705</v>
      </c>
      <c r="I388" s="152" t="s">
        <v>717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hidden="1" customHeight="1" x14ac:dyDescent="0.3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718</v>
      </c>
      <c r="F389" s="152">
        <v>25416</v>
      </c>
      <c r="G389" s="152"/>
      <c r="H389" s="152" t="s">
        <v>705</v>
      </c>
      <c r="I389" s="152" t="s">
        <v>719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hidden="1" customHeight="1" x14ac:dyDescent="0.3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718</v>
      </c>
      <c r="F390" s="152">
        <v>25417</v>
      </c>
      <c r="G390" s="152"/>
      <c r="H390" s="152" t="s">
        <v>705</v>
      </c>
      <c r="I390" s="152" t="s">
        <v>722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hidden="1" customHeight="1" x14ac:dyDescent="0.3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718</v>
      </c>
      <c r="F391" s="152">
        <v>25418</v>
      </c>
      <c r="G391" s="152"/>
      <c r="H391" s="152" t="s">
        <v>705</v>
      </c>
      <c r="I391" s="152" t="s">
        <v>720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hidden="1" customHeight="1" x14ac:dyDescent="0.3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718</v>
      </c>
      <c r="F392" s="152">
        <v>25419</v>
      </c>
      <c r="G392" s="152"/>
      <c r="H392" s="152" t="s">
        <v>705</v>
      </c>
      <c r="I392" s="152" t="s">
        <v>721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hidden="1" customHeight="1" x14ac:dyDescent="0.3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804</v>
      </c>
      <c r="F393" s="152">
        <v>25420</v>
      </c>
      <c r="G393" s="152"/>
      <c r="H393" s="152" t="s">
        <v>803</v>
      </c>
      <c r="I393" s="152" t="s">
        <v>805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hidden="1" customHeight="1" x14ac:dyDescent="0.3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806</v>
      </c>
      <c r="F394" s="152">
        <v>25422</v>
      </c>
      <c r="G394" s="152"/>
      <c r="H394" s="152" t="s">
        <v>803</v>
      </c>
      <c r="I394" s="152" t="s">
        <v>807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hidden="1" customHeight="1" x14ac:dyDescent="0.3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808</v>
      </c>
      <c r="F395" s="152">
        <v>25423</v>
      </c>
      <c r="G395" s="152"/>
      <c r="H395" s="152" t="s">
        <v>803</v>
      </c>
      <c r="I395" s="152" t="s">
        <v>809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hidden="1" customHeight="1" x14ac:dyDescent="0.3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808</v>
      </c>
      <c r="F396" s="152">
        <v>25424</v>
      </c>
      <c r="G396" s="152"/>
      <c r="H396" s="152" t="s">
        <v>803</v>
      </c>
      <c r="I396" s="152" t="s">
        <v>810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hidden="1" customHeight="1" x14ac:dyDescent="0.3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808</v>
      </c>
      <c r="F397" s="152">
        <v>25425</v>
      </c>
      <c r="G397" s="152"/>
      <c r="H397" s="152" t="s">
        <v>803</v>
      </c>
      <c r="I397" s="152" t="s">
        <v>811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hidden="1" customHeight="1" x14ac:dyDescent="0.3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808</v>
      </c>
      <c r="F398" s="152">
        <v>25426</v>
      </c>
      <c r="G398" s="152"/>
      <c r="H398" s="152" t="s">
        <v>803</v>
      </c>
      <c r="I398" s="152" t="s">
        <v>812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hidden="1" customHeight="1" x14ac:dyDescent="0.3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813</v>
      </c>
      <c r="F399" s="152">
        <v>25427</v>
      </c>
      <c r="G399" s="152"/>
      <c r="H399" s="152" t="s">
        <v>803</v>
      </c>
      <c r="I399" s="152" t="s">
        <v>814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hidden="1" customHeight="1" x14ac:dyDescent="0.3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813</v>
      </c>
      <c r="F400" s="152">
        <v>25428</v>
      </c>
      <c r="G400" s="152"/>
      <c r="H400" s="152" t="s">
        <v>803</v>
      </c>
      <c r="I400" s="152" t="s">
        <v>815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hidden="1" customHeight="1" x14ac:dyDescent="0.3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818</v>
      </c>
      <c r="F401" s="160">
        <v>25430</v>
      </c>
      <c r="G401" s="160"/>
      <c r="H401" s="160" t="s">
        <v>816</v>
      </c>
      <c r="I401" s="160" t="s">
        <v>829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hidden="1" customHeight="1" x14ac:dyDescent="0.3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818</v>
      </c>
      <c r="F402" s="160">
        <v>25431</v>
      </c>
      <c r="G402" s="160"/>
      <c r="H402" s="160" t="s">
        <v>816</v>
      </c>
      <c r="I402" s="160" t="s">
        <v>830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hidden="1" customHeight="1" x14ac:dyDescent="0.3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818</v>
      </c>
      <c r="F403" s="160">
        <v>25432</v>
      </c>
      <c r="G403" s="160"/>
      <c r="H403" s="160" t="s">
        <v>816</v>
      </c>
      <c r="I403" s="160" t="s">
        <v>831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hidden="1" customHeight="1" x14ac:dyDescent="0.3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818</v>
      </c>
      <c r="F404" s="160">
        <v>25433</v>
      </c>
      <c r="G404" s="160"/>
      <c r="H404" s="160" t="s">
        <v>816</v>
      </c>
      <c r="I404" s="160" t="s">
        <v>825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hidden="1" customHeight="1" x14ac:dyDescent="0.3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818</v>
      </c>
      <c r="F405" s="160">
        <v>25434</v>
      </c>
      <c r="G405" s="160"/>
      <c r="H405" s="160" t="s">
        <v>816</v>
      </c>
      <c r="I405" s="160" t="s">
        <v>826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hidden="1" customHeight="1" x14ac:dyDescent="0.3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818</v>
      </c>
      <c r="F406" s="160">
        <v>25438</v>
      </c>
      <c r="G406" s="160"/>
      <c r="H406" s="160" t="s">
        <v>816</v>
      </c>
      <c r="I406" s="160" t="s">
        <v>821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hidden="1" customHeight="1" x14ac:dyDescent="0.3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818</v>
      </c>
      <c r="F407" s="160">
        <v>25439</v>
      </c>
      <c r="G407" s="160"/>
      <c r="H407" s="160" t="s">
        <v>816</v>
      </c>
      <c r="I407" s="160" t="s">
        <v>822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hidden="1" customHeight="1" x14ac:dyDescent="0.3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163</v>
      </c>
      <c r="F408" s="160">
        <v>25442</v>
      </c>
      <c r="G408" s="160"/>
      <c r="H408" s="160" t="s">
        <v>816</v>
      </c>
      <c r="I408" s="160" t="s">
        <v>832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hidden="1" customHeight="1" x14ac:dyDescent="0.3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163</v>
      </c>
      <c r="F409" s="160">
        <v>25443</v>
      </c>
      <c r="G409" s="160"/>
      <c r="H409" s="160" t="s">
        <v>816</v>
      </c>
      <c r="I409" s="160" t="s">
        <v>835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hidden="1" customHeight="1" x14ac:dyDescent="0.3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163</v>
      </c>
      <c r="F410" s="160">
        <v>25444</v>
      </c>
      <c r="G410" s="160"/>
      <c r="H410" s="160" t="s">
        <v>816</v>
      </c>
      <c r="I410" s="160" t="s">
        <v>834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hidden="1" customHeight="1" x14ac:dyDescent="0.3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163</v>
      </c>
      <c r="F411" s="160">
        <v>25445</v>
      </c>
      <c r="G411" s="160"/>
      <c r="H411" s="160" t="s">
        <v>816</v>
      </c>
      <c r="I411" s="160" t="s">
        <v>833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hidden="1" customHeight="1" x14ac:dyDescent="0.3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838</v>
      </c>
      <c r="F412" s="160">
        <v>25448</v>
      </c>
      <c r="G412" s="160"/>
      <c r="H412" s="160" t="s">
        <v>816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hidden="1" customHeight="1" x14ac:dyDescent="0.3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838</v>
      </c>
      <c r="F413" s="160">
        <v>25449</v>
      </c>
      <c r="G413" s="160"/>
      <c r="H413" s="160" t="s">
        <v>816</v>
      </c>
      <c r="I413" s="160" t="s">
        <v>840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hidden="1" customHeight="1" x14ac:dyDescent="0.3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166</v>
      </c>
      <c r="F414" s="160">
        <v>25451</v>
      </c>
      <c r="G414" s="160"/>
      <c r="H414" s="160" t="s">
        <v>816</v>
      </c>
      <c r="I414" s="160" t="s">
        <v>844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hidden="1" customHeight="1" x14ac:dyDescent="0.3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166</v>
      </c>
      <c r="F415" s="160">
        <v>25452</v>
      </c>
      <c r="G415" s="160"/>
      <c r="H415" s="160" t="s">
        <v>816</v>
      </c>
      <c r="I415" s="160" t="s">
        <v>849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hidden="1" customHeight="1" x14ac:dyDescent="0.3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166</v>
      </c>
      <c r="F416" s="160">
        <v>25453</v>
      </c>
      <c r="G416" s="160"/>
      <c r="H416" s="160" t="s">
        <v>816</v>
      </c>
      <c r="I416" s="160" t="s">
        <v>850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hidden="1" customHeight="1" x14ac:dyDescent="0.3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166</v>
      </c>
      <c r="F417" s="160">
        <v>25454</v>
      </c>
      <c r="G417" s="160"/>
      <c r="H417" s="160" t="s">
        <v>816</v>
      </c>
      <c r="I417" s="160" t="s">
        <v>845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hidden="1" customHeight="1" x14ac:dyDescent="0.3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166</v>
      </c>
      <c r="F418" s="160">
        <v>25455</v>
      </c>
      <c r="G418" s="160"/>
      <c r="H418" s="160" t="s">
        <v>816</v>
      </c>
      <c r="I418" s="160" t="s">
        <v>846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hidden="1" customHeight="1" x14ac:dyDescent="0.3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166</v>
      </c>
      <c r="F419" s="160">
        <v>25456</v>
      </c>
      <c r="G419" s="160"/>
      <c r="H419" s="160" t="s">
        <v>816</v>
      </c>
      <c r="I419" s="160" t="s">
        <v>847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hidden="1" customHeight="1" x14ac:dyDescent="0.3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166</v>
      </c>
      <c r="F420" s="160">
        <v>25457</v>
      </c>
      <c r="G420" s="160"/>
      <c r="H420" s="160" t="s">
        <v>816</v>
      </c>
      <c r="I420" s="160" t="s">
        <v>848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hidden="1" customHeight="1" x14ac:dyDescent="0.3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852</v>
      </c>
      <c r="F421" s="160">
        <v>25458</v>
      </c>
      <c r="G421" s="160"/>
      <c r="H421" s="160" t="s">
        <v>816</v>
      </c>
      <c r="I421" s="160" t="s">
        <v>853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hidden="1" customHeight="1" x14ac:dyDescent="0.3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852</v>
      </c>
      <c r="F422" s="160">
        <v>25459</v>
      </c>
      <c r="G422" s="160"/>
      <c r="H422" s="160" t="s">
        <v>816</v>
      </c>
      <c r="I422" s="160" t="s">
        <v>854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hidden="1" customHeight="1" x14ac:dyDescent="0.3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168</v>
      </c>
      <c r="F423" s="160">
        <v>25460</v>
      </c>
      <c r="G423" s="160"/>
      <c r="H423" s="160" t="s">
        <v>816</v>
      </c>
      <c r="I423" s="160" t="s">
        <v>859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hidden="1" customHeight="1" x14ac:dyDescent="0.3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168</v>
      </c>
      <c r="F424" s="160">
        <v>25461</v>
      </c>
      <c r="G424" s="160"/>
      <c r="H424" s="160" t="s">
        <v>816</v>
      </c>
      <c r="I424" s="160" t="s">
        <v>863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hidden="1" customHeight="1" x14ac:dyDescent="0.3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168</v>
      </c>
      <c r="F425" s="160">
        <v>25462</v>
      </c>
      <c r="G425" s="160"/>
      <c r="H425" s="160" t="s">
        <v>816</v>
      </c>
      <c r="I425" s="160" t="s">
        <v>860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hidden="1" customHeight="1" x14ac:dyDescent="0.3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168</v>
      </c>
      <c r="F426" s="160">
        <v>25463</v>
      </c>
      <c r="G426" s="160"/>
      <c r="H426" s="160" t="s">
        <v>816</v>
      </c>
      <c r="I426" s="160" t="s">
        <v>861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hidden="1" customHeight="1" x14ac:dyDescent="0.3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168</v>
      </c>
      <c r="F427" s="160">
        <v>25464</v>
      </c>
      <c r="G427" s="160"/>
      <c r="H427" s="160" t="s">
        <v>816</v>
      </c>
      <c r="I427" s="160" t="s">
        <v>862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hidden="1" customHeight="1" x14ac:dyDescent="0.3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842</v>
      </c>
      <c r="F428" s="160">
        <v>25466</v>
      </c>
      <c r="G428" s="160"/>
      <c r="H428" s="160" t="s">
        <v>816</v>
      </c>
      <c r="I428" s="160" t="s">
        <v>843</v>
      </c>
      <c r="J428" s="160">
        <v>4</v>
      </c>
      <c r="K428" s="163">
        <v>1.6</v>
      </c>
      <c r="L428" s="200" t="s">
        <v>277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hidden="1" customHeight="1" x14ac:dyDescent="0.3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851</v>
      </c>
      <c r="F429" s="160">
        <v>25467</v>
      </c>
      <c r="G429" s="160"/>
      <c r="H429" s="160" t="s">
        <v>816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3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855</v>
      </c>
      <c r="F430" s="160">
        <v>25468</v>
      </c>
      <c r="G430" s="160"/>
      <c r="H430" s="160" t="s">
        <v>816</v>
      </c>
      <c r="I430" s="160" t="s">
        <v>856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hidden="1" customHeight="1" x14ac:dyDescent="0.3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855</v>
      </c>
      <c r="F431" s="160">
        <v>25469</v>
      </c>
      <c r="G431" s="160"/>
      <c r="H431" s="160" t="s">
        <v>816</v>
      </c>
      <c r="I431" s="160" t="s">
        <v>857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hidden="1" customHeight="1" x14ac:dyDescent="0.3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855</v>
      </c>
      <c r="F432" s="160">
        <v>25470</v>
      </c>
      <c r="G432" s="160"/>
      <c r="H432" s="160" t="s">
        <v>816</v>
      </c>
      <c r="I432" s="160" t="s">
        <v>858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hidden="1" customHeight="1" x14ac:dyDescent="0.3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774</v>
      </c>
      <c r="F433" s="152">
        <v>25471</v>
      </c>
      <c r="G433" s="152"/>
      <c r="H433" s="152" t="s">
        <v>773</v>
      </c>
      <c r="I433" s="152" t="s">
        <v>774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hidden="1" customHeight="1" x14ac:dyDescent="0.3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775</v>
      </c>
      <c r="F434" s="152">
        <v>25472</v>
      </c>
      <c r="G434" s="152"/>
      <c r="H434" s="152" t="s">
        <v>773</v>
      </c>
      <c r="I434" s="152" t="s">
        <v>776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hidden="1" customHeight="1" x14ac:dyDescent="0.3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784</v>
      </c>
      <c r="F435" s="152">
        <v>25473</v>
      </c>
      <c r="G435" s="152"/>
      <c r="H435" s="152" t="s">
        <v>773</v>
      </c>
      <c r="I435" s="152" t="s">
        <v>784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hidden="1" customHeight="1" x14ac:dyDescent="0.3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785</v>
      </c>
      <c r="F436" s="152">
        <v>25474</v>
      </c>
      <c r="G436" s="152"/>
      <c r="H436" s="152" t="s">
        <v>773</v>
      </c>
      <c r="I436" s="152" t="s">
        <v>786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hidden="1" customHeight="1" x14ac:dyDescent="0.3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785</v>
      </c>
      <c r="F437" s="152">
        <v>25475</v>
      </c>
      <c r="G437" s="152"/>
      <c r="H437" s="152" t="s">
        <v>773</v>
      </c>
      <c r="I437" s="152" t="s">
        <v>790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hidden="1" customHeight="1" x14ac:dyDescent="0.3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785</v>
      </c>
      <c r="F438" s="152">
        <v>25476</v>
      </c>
      <c r="G438" s="152"/>
      <c r="H438" s="152" t="s">
        <v>773</v>
      </c>
      <c r="I438" s="152" t="s">
        <v>791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hidden="1" customHeight="1" x14ac:dyDescent="0.3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785</v>
      </c>
      <c r="F439" s="152">
        <v>25477</v>
      </c>
      <c r="G439" s="152"/>
      <c r="H439" s="152" t="s">
        <v>773</v>
      </c>
      <c r="I439" s="152" t="s">
        <v>787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hidden="1" customHeight="1" x14ac:dyDescent="0.3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785</v>
      </c>
      <c r="F440" s="152">
        <v>25478</v>
      </c>
      <c r="G440" s="152"/>
      <c r="H440" s="152" t="s">
        <v>773</v>
      </c>
      <c r="I440" s="152" t="s">
        <v>788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hidden="1" customHeight="1" x14ac:dyDescent="0.3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785</v>
      </c>
      <c r="F441" s="152">
        <v>25479</v>
      </c>
      <c r="G441" s="152"/>
      <c r="H441" s="152" t="s">
        <v>773</v>
      </c>
      <c r="I441" s="152" t="s">
        <v>789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hidden="1" customHeight="1" x14ac:dyDescent="0.3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792</v>
      </c>
      <c r="F442" s="152">
        <v>25480</v>
      </c>
      <c r="G442" s="152"/>
      <c r="H442" s="152" t="s">
        <v>773</v>
      </c>
      <c r="I442" s="152" t="s">
        <v>792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hidden="1" customHeight="1" x14ac:dyDescent="0.3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793</v>
      </c>
      <c r="F443" s="152">
        <v>25484</v>
      </c>
      <c r="G443" s="152"/>
      <c r="H443" s="152" t="s">
        <v>773</v>
      </c>
      <c r="I443" s="152" t="s">
        <v>794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hidden="1" customHeight="1" x14ac:dyDescent="0.3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793</v>
      </c>
      <c r="F444" s="152">
        <v>25485</v>
      </c>
      <c r="G444" s="152"/>
      <c r="H444" s="152" t="s">
        <v>773</v>
      </c>
      <c r="I444" s="152" t="s">
        <v>795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hidden="1" customHeight="1" x14ac:dyDescent="0.3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793</v>
      </c>
      <c r="F445" s="152">
        <v>25486</v>
      </c>
      <c r="G445" s="152"/>
      <c r="H445" s="152" t="s">
        <v>773</v>
      </c>
      <c r="I445" s="152" t="s">
        <v>796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hidden="1" customHeight="1" x14ac:dyDescent="0.3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797</v>
      </c>
      <c r="F446" s="152">
        <v>25487</v>
      </c>
      <c r="G446" s="152"/>
      <c r="H446" s="152" t="s">
        <v>773</v>
      </c>
      <c r="I446" s="152" t="s">
        <v>797</v>
      </c>
      <c r="J446" s="152">
        <v>4</v>
      </c>
      <c r="K446" s="153">
        <v>1.1000000000000001</v>
      </c>
      <c r="L446" s="197" t="s">
        <v>277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hidden="1" customHeight="1" x14ac:dyDescent="0.3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798</v>
      </c>
      <c r="F447" s="152">
        <v>25488</v>
      </c>
      <c r="G447" s="152"/>
      <c r="H447" s="152" t="s">
        <v>773</v>
      </c>
      <c r="I447" s="152" t="s">
        <v>799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hidden="1" customHeight="1" x14ac:dyDescent="0.3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798</v>
      </c>
      <c r="F448" s="152">
        <v>25489</v>
      </c>
      <c r="G448" s="152"/>
      <c r="H448" s="152" t="s">
        <v>773</v>
      </c>
      <c r="I448" s="152" t="s">
        <v>800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hidden="1" customHeight="1" x14ac:dyDescent="0.3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801</v>
      </c>
      <c r="F449" s="152">
        <v>25490</v>
      </c>
      <c r="G449" s="152"/>
      <c r="H449" s="152" t="s">
        <v>773</v>
      </c>
      <c r="I449" s="152" t="s">
        <v>801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hidden="1" customHeight="1" x14ac:dyDescent="0.3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802</v>
      </c>
      <c r="F450" s="152">
        <v>25491</v>
      </c>
      <c r="G450" s="152"/>
      <c r="H450" s="152" t="s">
        <v>773</v>
      </c>
      <c r="I450" s="152" t="s">
        <v>802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hidden="1" customHeight="1" x14ac:dyDescent="0.3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775</v>
      </c>
      <c r="F451" s="152">
        <v>25495</v>
      </c>
      <c r="G451" s="152"/>
      <c r="H451" s="152" t="s">
        <v>773</v>
      </c>
      <c r="I451" s="152" t="s">
        <v>777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hidden="1" customHeight="1" x14ac:dyDescent="0.3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775</v>
      </c>
      <c r="F452" s="152">
        <v>25496</v>
      </c>
      <c r="G452" s="152"/>
      <c r="H452" s="152" t="s">
        <v>773</v>
      </c>
      <c r="I452" s="152" t="s">
        <v>778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hidden="1" customHeight="1" x14ac:dyDescent="0.3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775</v>
      </c>
      <c r="F453" s="152">
        <v>25497</v>
      </c>
      <c r="G453" s="152"/>
      <c r="H453" s="152" t="s">
        <v>773</v>
      </c>
      <c r="I453" s="152" t="s">
        <v>779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hidden="1" customHeight="1" x14ac:dyDescent="0.3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780</v>
      </c>
      <c r="F454" s="152">
        <v>25498</v>
      </c>
      <c r="G454" s="152"/>
      <c r="H454" s="152" t="s">
        <v>773</v>
      </c>
      <c r="I454" s="152" t="s">
        <v>781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hidden="1" customHeight="1" x14ac:dyDescent="0.3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780</v>
      </c>
      <c r="F455" s="152">
        <v>25499</v>
      </c>
      <c r="G455" s="152"/>
      <c r="H455" s="152" t="s">
        <v>773</v>
      </c>
      <c r="I455" s="152" t="s">
        <v>782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hidden="1" customHeight="1" x14ac:dyDescent="0.3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780</v>
      </c>
      <c r="F456" s="152">
        <v>25500</v>
      </c>
      <c r="G456" s="152"/>
      <c r="H456" s="152" t="s">
        <v>773</v>
      </c>
      <c r="I456" s="152" t="s">
        <v>783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hidden="1" customHeight="1" x14ac:dyDescent="0.3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160</v>
      </c>
      <c r="F457" s="160">
        <v>25501</v>
      </c>
      <c r="G457" s="160"/>
      <c r="H457" s="160" t="s">
        <v>816</v>
      </c>
      <c r="I457" s="179" t="s">
        <v>817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hidden="1" customHeight="1" x14ac:dyDescent="0.3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663</v>
      </c>
      <c r="F458" s="160">
        <v>25502</v>
      </c>
      <c r="G458" s="160"/>
      <c r="H458" s="160" t="s">
        <v>816</v>
      </c>
      <c r="I458" s="160" t="s">
        <v>664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hidden="1" customHeight="1" x14ac:dyDescent="0.3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672</v>
      </c>
      <c r="F459" s="160">
        <v>25503</v>
      </c>
      <c r="G459" s="160"/>
      <c r="H459" s="160" t="s">
        <v>816</v>
      </c>
      <c r="I459" s="160" t="s">
        <v>673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hidden="1" customHeight="1" x14ac:dyDescent="0.3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264</v>
      </c>
      <c r="F460" s="162">
        <v>25504</v>
      </c>
      <c r="G460" s="162"/>
      <c r="H460" s="162" t="s">
        <v>206</v>
      </c>
      <c r="I460" s="152" t="s">
        <v>267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hidden="1" customHeight="1" x14ac:dyDescent="0.3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275</v>
      </c>
      <c r="F461" s="162">
        <v>25505</v>
      </c>
      <c r="G461" s="162"/>
      <c r="H461" s="162" t="s">
        <v>206</v>
      </c>
      <c r="I461" s="152" t="s">
        <v>276</v>
      </c>
      <c r="J461" s="152">
        <v>4</v>
      </c>
      <c r="K461" s="163">
        <v>1.3</v>
      </c>
      <c r="L461" s="197" t="s">
        <v>277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hidden="1" customHeight="1" x14ac:dyDescent="0.3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275</v>
      </c>
      <c r="F462" s="162">
        <v>25506</v>
      </c>
      <c r="G462" s="162"/>
      <c r="H462" s="162" t="s">
        <v>206</v>
      </c>
      <c r="I462" s="152" t="s">
        <v>278</v>
      </c>
      <c r="J462" s="152">
        <v>4</v>
      </c>
      <c r="K462" s="163">
        <v>1.3</v>
      </c>
      <c r="L462" s="197" t="s">
        <v>277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hidden="1" customHeight="1" x14ac:dyDescent="0.3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408</v>
      </c>
      <c r="F463" s="162">
        <v>25507</v>
      </c>
      <c r="G463" s="162"/>
      <c r="H463" s="162" t="s">
        <v>341</v>
      </c>
      <c r="I463" s="152" t="s">
        <v>414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hidden="1" customHeight="1" x14ac:dyDescent="0.3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497</v>
      </c>
      <c r="F464" s="162">
        <v>25508</v>
      </c>
      <c r="G464" s="162"/>
      <c r="H464" s="162" t="s">
        <v>447</v>
      </c>
      <c r="I464" s="177" t="s">
        <v>498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hidden="1" customHeight="1" x14ac:dyDescent="0.3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625</v>
      </c>
      <c r="F465" s="178">
        <v>25509</v>
      </c>
      <c r="G465" s="178"/>
      <c r="H465" s="178" t="s">
        <v>587</v>
      </c>
      <c r="I465" s="177" t="s">
        <v>626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hidden="1" customHeight="1" x14ac:dyDescent="0.3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625</v>
      </c>
      <c r="F466" s="178">
        <v>25510</v>
      </c>
      <c r="G466" s="178"/>
      <c r="H466" s="178" t="s">
        <v>587</v>
      </c>
      <c r="I466" s="177" t="s">
        <v>627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hidden="1" customHeight="1" x14ac:dyDescent="0.3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625</v>
      </c>
      <c r="F467" s="178">
        <v>25511</v>
      </c>
      <c r="G467" s="178"/>
      <c r="H467" s="178" t="s">
        <v>587</v>
      </c>
      <c r="I467" s="177" t="s">
        <v>628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hidden="1" customHeight="1" x14ac:dyDescent="0.3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629</v>
      </c>
      <c r="F468" s="178">
        <v>25512</v>
      </c>
      <c r="G468" s="178"/>
      <c r="H468" s="178" t="s">
        <v>587</v>
      </c>
      <c r="I468" s="177" t="s">
        <v>630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hidden="1" customHeight="1" x14ac:dyDescent="0.3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631</v>
      </c>
      <c r="F469" s="178">
        <v>25513</v>
      </c>
      <c r="G469" s="178"/>
      <c r="H469" s="178" t="s">
        <v>587</v>
      </c>
      <c r="I469" s="177" t="s">
        <v>632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hidden="1" customHeight="1" x14ac:dyDescent="0.3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631</v>
      </c>
      <c r="F470" s="178">
        <v>25514</v>
      </c>
      <c r="G470" s="178"/>
      <c r="H470" s="178" t="s">
        <v>587</v>
      </c>
      <c r="I470" s="177" t="s">
        <v>633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hidden="1" customHeight="1" x14ac:dyDescent="0.3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631</v>
      </c>
      <c r="F471" s="178">
        <v>25515</v>
      </c>
      <c r="G471" s="178"/>
      <c r="H471" s="178" t="s">
        <v>587</v>
      </c>
      <c r="I471" s="177" t="s">
        <v>634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hidden="1" customHeight="1" x14ac:dyDescent="0.3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631</v>
      </c>
      <c r="F472" s="178">
        <v>25516</v>
      </c>
      <c r="G472" s="178"/>
      <c r="H472" s="178" t="s">
        <v>587</v>
      </c>
      <c r="I472" s="177" t="s">
        <v>635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hidden="1" customHeight="1" x14ac:dyDescent="0.3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631</v>
      </c>
      <c r="F473" s="178">
        <v>25517</v>
      </c>
      <c r="G473" s="178"/>
      <c r="H473" s="178" t="s">
        <v>587</v>
      </c>
      <c r="I473" s="177" t="s">
        <v>636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hidden="1" customHeight="1" x14ac:dyDescent="0.3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631</v>
      </c>
      <c r="F474" s="178">
        <v>25518</v>
      </c>
      <c r="G474" s="178"/>
      <c r="H474" s="178" t="s">
        <v>587</v>
      </c>
      <c r="I474" s="177" t="s">
        <v>637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hidden="1" customHeight="1" x14ac:dyDescent="0.3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638</v>
      </c>
      <c r="F475" s="178">
        <v>25519</v>
      </c>
      <c r="G475" s="178"/>
      <c r="H475" s="178" t="s">
        <v>587</v>
      </c>
      <c r="I475" s="177" t="s">
        <v>639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hidden="1" customHeight="1" x14ac:dyDescent="0.3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640</v>
      </c>
      <c r="F476" s="178">
        <v>25520</v>
      </c>
      <c r="G476" s="178"/>
      <c r="H476" s="178" t="s">
        <v>587</v>
      </c>
      <c r="I476" s="177" t="s">
        <v>641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hidden="1" customHeight="1" x14ac:dyDescent="0.3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640</v>
      </c>
      <c r="F477" s="178">
        <v>25521</v>
      </c>
      <c r="G477" s="178"/>
      <c r="H477" s="178" t="s">
        <v>587</v>
      </c>
      <c r="I477" s="177" t="s">
        <v>642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hidden="1" customHeight="1" x14ac:dyDescent="0.3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643</v>
      </c>
      <c r="F478" s="178">
        <v>25522</v>
      </c>
      <c r="G478" s="178"/>
      <c r="H478" s="178" t="s">
        <v>587</v>
      </c>
      <c r="I478" s="177" t="s">
        <v>644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hidden="1" customHeight="1" x14ac:dyDescent="0.3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643</v>
      </c>
      <c r="F479" s="178">
        <v>25523</v>
      </c>
      <c r="G479" s="178"/>
      <c r="H479" s="178" t="s">
        <v>587</v>
      </c>
      <c r="I479" s="177" t="s">
        <v>645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hidden="1" customHeight="1" x14ac:dyDescent="0.3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643</v>
      </c>
      <c r="F480" s="178">
        <v>25524</v>
      </c>
      <c r="G480" s="178"/>
      <c r="H480" s="178" t="s">
        <v>587</v>
      </c>
      <c r="I480" s="177" t="s">
        <v>646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hidden="1" customHeight="1" x14ac:dyDescent="0.3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647</v>
      </c>
      <c r="F481" s="178">
        <v>25525</v>
      </c>
      <c r="G481" s="178"/>
      <c r="H481" s="178" t="s">
        <v>587</v>
      </c>
      <c r="I481" s="177" t="s">
        <v>648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hidden="1" customHeight="1" x14ac:dyDescent="0.3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653</v>
      </c>
      <c r="F482" s="162">
        <v>25526</v>
      </c>
      <c r="G482" s="162"/>
      <c r="H482" s="162" t="s">
        <v>649</v>
      </c>
      <c r="I482" s="152" t="s">
        <v>654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hidden="1" customHeight="1" x14ac:dyDescent="0.3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653</v>
      </c>
      <c r="F483" s="162">
        <v>25527</v>
      </c>
      <c r="G483" s="162"/>
      <c r="H483" s="162" t="s">
        <v>649</v>
      </c>
      <c r="I483" s="152" t="s">
        <v>655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hidden="1" customHeight="1" x14ac:dyDescent="0.3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660</v>
      </c>
      <c r="F484" s="162">
        <v>25528</v>
      </c>
      <c r="G484" s="162"/>
      <c r="H484" s="162" t="s">
        <v>816</v>
      </c>
      <c r="I484" s="152" t="s">
        <v>661</v>
      </c>
      <c r="J484" s="152">
        <v>4</v>
      </c>
      <c r="K484" s="153">
        <v>1.1000000000000001</v>
      </c>
      <c r="L484" s="197" t="s">
        <v>277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hidden="1" customHeight="1" x14ac:dyDescent="0.3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660</v>
      </c>
      <c r="F485" s="162">
        <v>25529</v>
      </c>
      <c r="G485" s="162"/>
      <c r="H485" s="162" t="s">
        <v>816</v>
      </c>
      <c r="I485" s="152" t="s">
        <v>662</v>
      </c>
      <c r="J485" s="152">
        <v>4</v>
      </c>
      <c r="K485" s="153">
        <v>1.1000000000000001</v>
      </c>
      <c r="L485" s="197" t="s">
        <v>277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hidden="1" x14ac:dyDescent="0.3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668</v>
      </c>
      <c r="F486" s="162">
        <v>25530</v>
      </c>
      <c r="G486" s="162"/>
      <c r="H486" s="162" t="s">
        <v>816</v>
      </c>
      <c r="I486" s="152" t="s">
        <v>669</v>
      </c>
      <c r="J486" s="152">
        <v>4</v>
      </c>
      <c r="K486" s="153">
        <v>1.1000000000000001</v>
      </c>
      <c r="L486" s="197" t="s">
        <v>277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hidden="1" x14ac:dyDescent="0.3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588</v>
      </c>
      <c r="F487" s="175">
        <v>25531</v>
      </c>
      <c r="G487" s="175"/>
      <c r="H487" s="175" t="s">
        <v>587</v>
      </c>
      <c r="I487" s="174" t="s">
        <v>589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hidden="1" x14ac:dyDescent="0.3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818</v>
      </c>
      <c r="F488" s="162">
        <v>25532</v>
      </c>
      <c r="G488" s="162"/>
      <c r="H488" s="162" t="s">
        <v>816</v>
      </c>
      <c r="I488" s="160" t="s">
        <v>819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hidden="1" x14ac:dyDescent="0.3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818</v>
      </c>
      <c r="F489" s="162">
        <v>25533</v>
      </c>
      <c r="G489" s="162"/>
      <c r="H489" s="162" t="s">
        <v>816</v>
      </c>
      <c r="I489" s="160" t="s">
        <v>820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hidden="1" x14ac:dyDescent="0.3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818</v>
      </c>
      <c r="F490" s="162">
        <v>25534</v>
      </c>
      <c r="G490" s="162"/>
      <c r="H490" s="162" t="s">
        <v>816</v>
      </c>
      <c r="I490" s="160" t="s">
        <v>823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hidden="1" x14ac:dyDescent="0.3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818</v>
      </c>
      <c r="F491" s="162">
        <v>25535</v>
      </c>
      <c r="G491" s="162"/>
      <c r="H491" s="162" t="s">
        <v>816</v>
      </c>
      <c r="I491" s="160" t="s">
        <v>824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hidden="1" x14ac:dyDescent="0.3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818</v>
      </c>
      <c r="F492" s="162">
        <v>25536</v>
      </c>
      <c r="G492" s="162"/>
      <c r="H492" s="162" t="s">
        <v>816</v>
      </c>
      <c r="I492" s="160" t="s">
        <v>827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hidden="1" x14ac:dyDescent="0.3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818</v>
      </c>
      <c r="F493" s="162">
        <v>25537</v>
      </c>
      <c r="G493" s="162"/>
      <c r="H493" s="162" t="s">
        <v>816</v>
      </c>
      <c r="I493" s="160" t="s">
        <v>828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hidden="1" x14ac:dyDescent="0.3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836</v>
      </c>
      <c r="F494" s="162">
        <v>25538</v>
      </c>
      <c r="G494" s="162"/>
      <c r="H494" s="162" t="s">
        <v>816</v>
      </c>
      <c r="I494" s="160" t="s">
        <v>837</v>
      </c>
      <c r="J494" s="160">
        <v>4</v>
      </c>
      <c r="K494" s="163">
        <v>1.6</v>
      </c>
      <c r="L494" s="200" t="s">
        <v>277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hidden="1" x14ac:dyDescent="0.3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838</v>
      </c>
      <c r="F495" s="162">
        <v>25539</v>
      </c>
      <c r="G495" s="162"/>
      <c r="H495" s="162" t="s">
        <v>816</v>
      </c>
      <c r="I495" s="160" t="s">
        <v>839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hidden="1" x14ac:dyDescent="0.3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838</v>
      </c>
      <c r="F496" s="162">
        <v>25540</v>
      </c>
      <c r="G496" s="162"/>
      <c r="H496" s="162" t="s">
        <v>816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hidden="1" x14ac:dyDescent="0.3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838</v>
      </c>
      <c r="F497" s="162">
        <v>25541</v>
      </c>
      <c r="G497" s="162"/>
      <c r="H497" s="162" t="s">
        <v>816</v>
      </c>
      <c r="I497" s="160" t="s">
        <v>841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4" x14ac:dyDescent="0.3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4.4" x14ac:dyDescent="0.3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4.4" x14ac:dyDescent="0.3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4.4" x14ac:dyDescent="0.3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4.4" x14ac:dyDescent="0.3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4.4" x14ac:dyDescent="0.3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4.4" x14ac:dyDescent="0.3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4.4" x14ac:dyDescent="0.3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4.4" x14ac:dyDescent="0.3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4.4" x14ac:dyDescent="0.3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4.4" x14ac:dyDescent="0.3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4.4" x14ac:dyDescent="0.3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4.4" x14ac:dyDescent="0.3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4.4" x14ac:dyDescent="0.3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4.4" x14ac:dyDescent="0.3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4.4" x14ac:dyDescent="0.3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4.4" x14ac:dyDescent="0.3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4.4" x14ac:dyDescent="0.3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4.4" x14ac:dyDescent="0.3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4.4" x14ac:dyDescent="0.3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4.4" x14ac:dyDescent="0.3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4.4" x14ac:dyDescent="0.3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4.4" x14ac:dyDescent="0.3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4.4" x14ac:dyDescent="0.3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4.4" x14ac:dyDescent="0.3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4.4" x14ac:dyDescent="0.3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4.4" x14ac:dyDescent="0.3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4.4" x14ac:dyDescent="0.3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4.4" x14ac:dyDescent="0.3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4.4" x14ac:dyDescent="0.3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4.4" x14ac:dyDescent="0.3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4.4" x14ac:dyDescent="0.3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4.4" x14ac:dyDescent="0.3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4.4" x14ac:dyDescent="0.3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4.4" x14ac:dyDescent="0.3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4.4" x14ac:dyDescent="0.3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4.4" x14ac:dyDescent="0.3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4.4" x14ac:dyDescent="0.3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4.4" x14ac:dyDescent="0.3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4.4" x14ac:dyDescent="0.3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4.4" x14ac:dyDescent="0.3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4.4" x14ac:dyDescent="0.3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4.4" x14ac:dyDescent="0.3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4.4" x14ac:dyDescent="0.3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4.4" x14ac:dyDescent="0.3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4.4" x14ac:dyDescent="0.3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4.4" x14ac:dyDescent="0.3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4.4" x14ac:dyDescent="0.3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4.4" x14ac:dyDescent="0.3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4.4" x14ac:dyDescent="0.3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4.4" x14ac:dyDescent="0.3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4.4" x14ac:dyDescent="0.3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4.4" x14ac:dyDescent="0.3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4.4" x14ac:dyDescent="0.3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4.4" x14ac:dyDescent="0.3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4.4" x14ac:dyDescent="0.3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4.4" x14ac:dyDescent="0.3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4.4" x14ac:dyDescent="0.3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4.4" x14ac:dyDescent="0.3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4.4" x14ac:dyDescent="0.3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4.4" x14ac:dyDescent="0.3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4.4" x14ac:dyDescent="0.3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4.4" x14ac:dyDescent="0.3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4.4" x14ac:dyDescent="0.3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4.4" x14ac:dyDescent="0.3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4.4" x14ac:dyDescent="0.3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4.4" x14ac:dyDescent="0.3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4.4" x14ac:dyDescent="0.3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4.4" x14ac:dyDescent="0.3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4.4" x14ac:dyDescent="0.3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4.4" x14ac:dyDescent="0.3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4.4" x14ac:dyDescent="0.3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4.4" x14ac:dyDescent="0.3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4.4" x14ac:dyDescent="0.3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4.4" x14ac:dyDescent="0.3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4.4" x14ac:dyDescent="0.3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4.4" x14ac:dyDescent="0.3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4.4" x14ac:dyDescent="0.3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4.4" x14ac:dyDescent="0.3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4.4" x14ac:dyDescent="0.3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4.4" x14ac:dyDescent="0.3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4.4" x14ac:dyDescent="0.3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4.4" x14ac:dyDescent="0.3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4.4" x14ac:dyDescent="0.3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4.4" x14ac:dyDescent="0.3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4.4" x14ac:dyDescent="0.3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4.4" x14ac:dyDescent="0.3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4.4" x14ac:dyDescent="0.3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4.4" x14ac:dyDescent="0.3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4.4" x14ac:dyDescent="0.3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4.4" x14ac:dyDescent="0.3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4.4" x14ac:dyDescent="0.3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4.4" x14ac:dyDescent="0.3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4.4" x14ac:dyDescent="0.3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4.4" x14ac:dyDescent="0.3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4.4" x14ac:dyDescent="0.3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4.4" x14ac:dyDescent="0.3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4.4" x14ac:dyDescent="0.3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4.4" x14ac:dyDescent="0.3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4.4" x14ac:dyDescent="0.3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4.4" x14ac:dyDescent="0.3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4.4" x14ac:dyDescent="0.3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4.4" x14ac:dyDescent="0.3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4.4" x14ac:dyDescent="0.3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4.4" x14ac:dyDescent="0.3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4.4" x14ac:dyDescent="0.3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4.4" x14ac:dyDescent="0.3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4.4" x14ac:dyDescent="0.3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4.4" x14ac:dyDescent="0.3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4.4" x14ac:dyDescent="0.3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4.4" x14ac:dyDescent="0.3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4.4" x14ac:dyDescent="0.3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4.4" x14ac:dyDescent="0.3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4.4" x14ac:dyDescent="0.3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4.4" x14ac:dyDescent="0.3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 xr:uid="{00000000-0009-0000-0000-000005000000}">
    <filterColumn colId="5">
      <filters>
        <filter val="25468"/>
      </filters>
    </filterColumn>
  </autoFilter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871</v>
      </c>
      <c r="C1" t="s">
        <v>33</v>
      </c>
      <c r="D1" t="s">
        <v>203</v>
      </c>
      <c r="E1" t="s">
        <v>870</v>
      </c>
      <c r="F1" t="s">
        <v>869</v>
      </c>
      <c r="G1" t="s">
        <v>875</v>
      </c>
      <c r="H1" t="s">
        <v>868</v>
      </c>
      <c r="I1" t="s">
        <v>867</v>
      </c>
      <c r="J1" t="s">
        <v>9</v>
      </c>
      <c r="N1" t="s">
        <v>33</v>
      </c>
      <c r="P1" t="s">
        <v>878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879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880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932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143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511"/>
      <c r="F6" s="512"/>
      <c r="G6" s="512"/>
      <c r="H6" s="512"/>
      <c r="I6" s="512"/>
      <c r="J6" s="512"/>
      <c r="K6" s="512"/>
      <c r="L6" s="512"/>
      <c r="M6" s="512"/>
      <c r="N6" s="512"/>
      <c r="O6" s="512"/>
      <c r="P6" s="512"/>
      <c r="Q6" s="512"/>
      <c r="R6" s="512"/>
      <c r="S6" s="512"/>
      <c r="T6" s="512"/>
      <c r="U6" s="512"/>
      <c r="V6" s="512"/>
      <c r="W6" s="513"/>
      <c r="X6" s="13"/>
    </row>
    <row r="7" spans="1:24" ht="15" thickBot="1" x14ac:dyDescent="0.35">
      <c r="A7" s="14"/>
      <c r="B7" s="20" t="s">
        <v>136</v>
      </c>
      <c r="C7" s="56" t="s">
        <v>137</v>
      </c>
      <c r="D7" s="11"/>
      <c r="E7" s="54"/>
      <c r="F7" s="55" t="s">
        <v>140</v>
      </c>
      <c r="G7" s="55"/>
      <c r="H7" s="514" t="s">
        <v>142</v>
      </c>
      <c r="I7" s="514"/>
      <c r="J7" s="514"/>
      <c r="K7" s="514"/>
      <c r="L7" s="514"/>
      <c r="M7" s="514"/>
      <c r="N7" s="514"/>
      <c r="O7" s="514"/>
      <c r="P7" s="514"/>
      <c r="Q7" s="514"/>
      <c r="R7" s="514"/>
      <c r="S7" s="514"/>
      <c r="T7" s="514"/>
      <c r="U7" s="514"/>
      <c r="V7" s="514"/>
      <c r="W7" s="54"/>
      <c r="X7" s="13"/>
    </row>
    <row r="8" spans="1:24" ht="15" thickBot="1" x14ac:dyDescent="0.35">
      <c r="A8" s="14"/>
      <c r="B8" s="49" t="s">
        <v>42</v>
      </c>
      <c r="C8" s="50">
        <v>1</v>
      </c>
      <c r="D8" s="11"/>
      <c r="E8" s="515"/>
      <c r="F8" s="516"/>
      <c r="G8" s="516">
        <f>IF(ISERROR(VLOOKUP($D$5,Crebolijst!$A:$C,3,0)),0,VLOOKUP($D$5,Crebolijst!$A:$C,3,0))</f>
        <v>0</v>
      </c>
      <c r="H8" s="516"/>
      <c r="I8" s="516"/>
      <c r="J8" s="516"/>
      <c r="K8" s="516"/>
      <c r="L8" s="516"/>
      <c r="M8" s="516"/>
      <c r="N8" s="516"/>
      <c r="O8" s="516"/>
      <c r="P8" s="516"/>
      <c r="Q8" s="516"/>
      <c r="R8" s="516"/>
      <c r="S8" s="516"/>
      <c r="T8" s="516"/>
      <c r="U8" s="516"/>
      <c r="V8" s="516"/>
      <c r="W8" s="517"/>
      <c r="X8" s="13"/>
    </row>
    <row r="9" spans="1:24" ht="15" thickBot="1" x14ac:dyDescent="0.35">
      <c r="A9" s="14"/>
      <c r="B9" s="9" t="s">
        <v>138</v>
      </c>
      <c r="C9" s="9" t="s">
        <v>139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7</v>
      </c>
      <c r="C10" s="46">
        <v>1</v>
      </c>
      <c r="D10" s="11"/>
      <c r="E10" s="505" t="s">
        <v>141</v>
      </c>
      <c r="F10" s="506"/>
      <c r="G10" s="506"/>
      <c r="H10" s="506"/>
      <c r="I10" s="506"/>
      <c r="J10" s="506"/>
      <c r="K10" s="506"/>
      <c r="L10" s="506"/>
      <c r="M10" s="506"/>
      <c r="N10" s="506"/>
      <c r="O10" s="506"/>
      <c r="P10" s="506"/>
      <c r="Q10" s="506"/>
      <c r="R10" s="506"/>
      <c r="S10" s="506"/>
      <c r="T10" s="506"/>
      <c r="U10" s="506"/>
      <c r="V10" s="506"/>
      <c r="W10" s="507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135</v>
      </c>
      <c r="C12" s="17"/>
      <c r="D12" s="11"/>
      <c r="E12" s="505" t="s">
        <v>10</v>
      </c>
      <c r="F12" s="506"/>
      <c r="G12" s="507"/>
      <c r="H12" s="23"/>
      <c r="I12" s="508" t="s">
        <v>11</v>
      </c>
      <c r="J12" s="509"/>
      <c r="K12" s="510"/>
      <c r="L12" s="23"/>
      <c r="M12" s="508" t="s">
        <v>12</v>
      </c>
      <c r="N12" s="509"/>
      <c r="O12" s="510"/>
      <c r="P12" s="16"/>
      <c r="Q12" s="508" t="s">
        <v>15</v>
      </c>
      <c r="R12" s="509"/>
      <c r="S12" s="510"/>
      <c r="T12" s="16"/>
      <c r="U12" s="505" t="s">
        <v>4</v>
      </c>
      <c r="V12" s="506"/>
      <c r="W12" s="507"/>
      <c r="X12" s="13"/>
    </row>
    <row r="13" spans="1:24" ht="18.600000000000001" thickBot="1" x14ac:dyDescent="0.35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1" ma:contentTypeDescription="Een nieuw document maken." ma:contentTypeScope="" ma:versionID="0d41e470fd48b29f063c2aea172d1213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ef08f6675c42c23dd17d4e8553bb5d2b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F274BB-AB33-4DCA-873C-FFC427F08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8a2f6-89c8-40d9-a734-bd34fa9acfa0"/>
    <ds:schemaRef ds:uri="6362caa5-4156-4c48-b879-cff9bba55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86A6C-BA72-44E4-ADAD-FE296B97CC36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362caa5-4156-4c48-b879-cff9bba5517b"/>
    <ds:schemaRef ds:uri="5ef8a2f6-89c8-40d9-a734-bd34fa9acfa0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Wendy Visser</cp:lastModifiedBy>
  <cp:lastPrinted>2019-04-05T07:55:37Z</cp:lastPrinted>
  <dcterms:created xsi:type="dcterms:W3CDTF">2014-02-10T13:02:17Z</dcterms:created>
  <dcterms:modified xsi:type="dcterms:W3CDTF">2021-06-25T10:43:33Z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0x01010025F818AB8A2C5445803D920CF6C0BD6C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c8bb9578-b08f-4b83-b7a1-26f0883ba81c</vt:lpwstr>
  </property>
</Properties>
</file>